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15" documentId="13_ncr:1_{F6CB121F-512D-4AA6-A0C1-0FB36C537598}" xr6:coauthVersionLast="47" xr6:coauthVersionMax="47" xr10:uidLastSave="{C72D9996-8E90-43AB-974F-9D57883324F3}"/>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2" i="6"/>
  <c r="J2" i="6"/>
  <c r="I3" i="6"/>
  <c r="J3"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J4" i="6"/>
  <c r="J5" i="6"/>
  <c r="J6" i="6"/>
  <c r="J7" i="6"/>
  <c r="J8" i="6"/>
  <c r="J9" i="6"/>
  <c r="I3" i="5"/>
  <c r="B2" i="6"/>
  <c r="G2" i="6"/>
  <c r="L2" i="6"/>
  <c r="B3" i="6"/>
  <c r="G3" i="6"/>
  <c r="L3" i="6"/>
  <c r="B4" i="6"/>
  <c r="G4" i="6"/>
  <c r="L4" i="6"/>
  <c r="B5" i="6"/>
  <c r="G5" i="6"/>
  <c r="L5" i="6"/>
  <c r="B6" i="6"/>
  <c r="G6" i="6"/>
  <c r="L6" i="6"/>
  <c r="B7" i="6"/>
  <c r="G7" i="6"/>
  <c r="L7" i="6"/>
  <c r="B8" i="6"/>
  <c r="G8" i="6"/>
  <c r="L8" i="6"/>
  <c r="B9" i="6"/>
  <c r="G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<sst xmlns="http://schemas.openxmlformats.org/spreadsheetml/2006/main" count="179026" uniqueCount="39106">
  <si>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</si>
  <si>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</si>
  <si>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</si>
  <si>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</si>
  <si>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</si>
  <si>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</si>
  <si>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</si>
  <si>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</si>
  <si>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</si>
  <si>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</si>
  <si>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</si>
  <si>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</si>
  <si>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</si>
  <si>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</si>
  <si>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</si>
  <si>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</si>
  <si>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</si>
  <si>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</si>
  <si>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</si>
  <si>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</si>
  <si>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</si>
  <si>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</si>
  <si>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</si>
  <si>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</si>
  <si>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</si>
  <si>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</si>
  <si>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</si>
  <si>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</si>
  <si>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</si>
  <si>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</si>
  <si>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</si>
  <si>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</si>
  <si>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</si>
  <si>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</si>
  <si>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</si>
  <si>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</si>
  <si>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</si>
  <si>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</si>
  <si>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</si>
  <si>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</si>
  <si>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</si>
  <si>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</si>
  <si>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</si>
  <si>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</si>
  <si>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</si>
  <si>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</si>
  <si>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</si>
  <si>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</si>
  <si>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</si>
  <si>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</si>
  <si>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</si>
  <si>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</si>
  <si>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</si>
  <si>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</si>
  <si>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</si>
  <si>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</si>
  <si>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</si>
  <si>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</si>
  <si>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</si>
  <si>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</si>
  <si>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</si>
  <si>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</si>
  <si>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</si>
  <si>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</si>
  <si>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</si>
  <si>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</si>
  <si>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</si>
  <si>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</si>
  <si>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</si>
  <si>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</si>
  <si>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</si>
  <si>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</si>
  <si>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</si>
  <si>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</si>
  <si>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</si>
  <si>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</si>
  <si>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</si>
  <si>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</si>
  <si>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</si>
  <si>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</si>
  <si>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</si>
  <si>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</si>
  <si>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</si>
  <si>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</si>
  <si>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</si>
  <si>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</si>
  <si>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</si>
  <si>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</si>
  <si>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</si>
  <si>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</si>
  <si>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</si>
  <si>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</si>
  <si>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</si>
  <si>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</si>
  <si>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</si>
  <si>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</si>
  <si>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</si>
  <si>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</si>
  <si>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</si>
  <si>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</si>
  <si>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</si>
  <si>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</si>
  <si>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</si>
  <si>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</si>
  <si>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</si>
  <si>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</si>
  <si>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</si>
  <si>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</si>
  <si>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</si>
  <si>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</si>
  <si>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</si>
  <si>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</si>
  <si>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</si>
  <si>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</si>
  <si>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</si>
  <si>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</si>
  <si>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</si>
  <si>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</si>
  <si>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</si>
  <si>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</si>
  <si>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</si>
  <si>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</si>
  <si>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</si>
  <si>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</si>
  <si>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</si>
  <si>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</si>
  <si>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</si>
  <si>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</si>
  <si>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</si>
  <si>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</si>
  <si>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</si>
  <si>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</si>
  <si>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</si>
  <si>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</si>
  <si>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</si>
  <si>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</si>
  <si>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</si>
  <si>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</si>
  <si>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</si>
  <si>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</si>
  <si>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</si>
  <si>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</si>
  <si>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</si>
  <si>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</si>
  <si>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</si>
  <si>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</si>
  <si>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</si>
  <si>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</si>
  <si>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</si>
  <si>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</si>
  <si>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</si>
  <si>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</si>
  <si>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</si>
  <si>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</si>
  <si>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</si>
  <si>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</si>
  <si>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</si>
  <si>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</si>
  <si>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</si>
  <si>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</si>
  <si>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</si>
  <si>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</si>
  <si>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</si>
  <si>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</si>
  <si>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</si>
  <si>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</si>
  <si>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</si>
  <si>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</si>
  <si>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</si>
  <si>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</si>
  <si>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</si>
  <si>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</si>
  <si>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</si>
  <si>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</si>
  <si>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</si>
  <si>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</si>
  <si>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</si>
  <si>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</si>
  <si>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</si>
  <si>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</si>
  <si>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</si>
  <si>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</si>
  <si>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</si>
  <si>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</si>
  <si>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</si>
  <si>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</si>
  <si>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</si>
  <si>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</si>
  <si>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</si>
  <si>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</si>
  <si>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</si>
  <si>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</si>
  <si>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</si>
  <si>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</si>
  <si>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</si>
  <si>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</si>
  <si>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</si>
  <si>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</si>
  <si>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</si>
  <si>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</si>
  <si>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</si>
  <si>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</si>
  <si>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</si>
  <si>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</si>
  <si>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</si>
  <si>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</si>
  <si>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</si>
  <si>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</si>
  <si>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</si>
  <si>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</si>
  <si>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</si>
  <si>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</si>
  <si>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</si>
  <si>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</si>
  <si>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</si>
  <si>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</si>
  <si>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</si>
  <si>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</si>
  <si>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</si>
  <si>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</si>
  <si>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</si>
  <si>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</si>
  <si>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</si>
  <si>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</si>
  <si>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</si>
  <si>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</si>
  <si>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</si>
  <si>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</si>
  <si>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</si>
  <si>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</si>
  <si>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</si>
  <si>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</si>
  <si>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</si>
  <si>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</si>
  <si>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</si>
  <si>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</si>
  <si>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</si>
  <si>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</si>
  <si>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</si>
  <si>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</si>
  <si>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</si>
  <si>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</si>
  <si>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</si>
  <si>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</si>
  <si>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</si>
  <si>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</si>
  <si>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</si>
  <si>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</si>
  <si>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</si>
  <si>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</si>
  <si>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</si>
  <si>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</si>
  <si>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</si>
  <si>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</si>
  <si>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</si>
  <si>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</si>
  <si>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</si>
  <si>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</si>
  <si>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</si>
  <si>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</si>
  <si>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</si>
  <si>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</si>
  <si>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</si>
  <si>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</si>
  <si>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</si>
  <si>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</si>
  <si>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</si>
  <si>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</si>
  <si>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</si>
  <si>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</si>
  <si>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</si>
  <si>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</si>
  <si>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</si>
  <si>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</si>
  <si>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</si>
  <si>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</si>
  <si>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</si>
  <si>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</si>
  <si>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</si>
  <si>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</si>
  <si>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</si>
  <si>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</si>
  <si>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</si>
  <si>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</si>
  <si>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</si>
  <si>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</si>
  <si>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</si>
  <si>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</si>
  <si>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</si>
  <si>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</si>
  <si>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</si>
  <si>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</si>
  <si>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</si>
  <si>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</si>
  <si>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</si>
  <si>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</si>
  <si>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</si>
  <si>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</si>
  <si>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</si>
  <si>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</si>
  <si>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</si>
  <si>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</si>
  <si>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</si>
  <si>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</si>
  <si>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</si>
  <si>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</si>
  <si>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</si>
  <si>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</si>
  <si>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</si>
  <si>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</si>
  <si>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</si>
  <si>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</si>
  <si>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</si>
  <si>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</si>
  <si>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</si>
  <si>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</si>
  <si>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</si>
  <si>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</si>
  <si>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</si>
  <si>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</si>
  <si>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</si>
  <si>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</si>
  <si>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</si>
  <si>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</si>
  <si>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</si>
  <si>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</si>
  <si>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</si>
  <si>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</si>
  <si>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</si>
  <si>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</si>
  <si>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</si>
  <si>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</si>
  <si>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</si>
  <si>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</si>
  <si>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</si>
  <si>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</si>
  <si>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</si>
  <si>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</si>
  <si>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</si>
  <si>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</si>
  <si>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</si>
  <si>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</si>
  <si>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</si>
  <si>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</si>
  <si>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</si>
  <si>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</si>
  <si>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</si>
  <si>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</si>
  <si>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</si>
  <si>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</si>
  <si>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</si>
  <si>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</si>
  <si>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</si>
  <si>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</si>
  <si>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</si>
  <si>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</si>
  <si>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</si>
  <si>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</si>
  <si>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</si>
  <si>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</si>
  <si>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</si>
  <si>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</si>
  <si>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</si>
  <si>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</si>
  <si>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</si>
  <si>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</si>
  <si>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</si>
  <si>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</si>
  <si>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</si>
  <si>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</si>
  <si>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</si>
  <si>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</si>
  <si>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</si>
  <si>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</si>
  <si>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</si>
  <si>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</si>
  <si>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</si>
  <si>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</si>
  <si>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</si>
  <si>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</si>
  <si>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</si>
  <si>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</si>
  <si>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</si>
  <si>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</si>
  <si>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</si>
  <si>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</si>
  <si>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</si>
  <si>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</si>
  <si>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</si>
  <si>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</si>
  <si>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</si>
  <si>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</si>
  <si>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</si>
  <si>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</si>
  <si>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</si>
  <si>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</si>
  <si>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</si>
  <si>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</si>
  <si>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</si>
  <si>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</si>
  <si>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</si>
  <si>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</si>
  <si>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</si>
  <si>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</si>
  <si>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</si>
  <si>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</si>
  <si>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</si>
  <si>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</si>
  <si>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</si>
  <si>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</si>
  <si>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</si>
  <si>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</si>
  <si>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</si>
  <si>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</si>
  <si>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</si>
  <si>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</si>
  <si>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</si>
  <si>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</si>
  <si>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</si>
  <si>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</si>
  <si>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</si>
  <si>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</si>
  <si>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</si>
  <si>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</si>
  <si>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</si>
  <si>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</si>
  <si>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</si>
  <si>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</si>
  <si>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</si>
  <si>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</si>
  <si>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</si>
  <si>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</si>
  <si>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</si>
  <si>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</si>
  <si>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</si>
  <si>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</si>
  <si>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</si>
  <si>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</si>
  <si>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</si>
  <si>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</si>
  <si>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</si>
  <si>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</si>
  <si>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</si>
  <si>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</si>
  <si>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</si>
  <si>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</si>
  <si>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</si>
  <si>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</si>
  <si>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</si>
  <si>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</si>
  <si>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</si>
  <si>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</si>
  <si>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</si>
  <si>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</si>
  <si>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</si>
  <si>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</si>
  <si>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</si>
  <si>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</si>
  <si>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</si>
  <si>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</si>
  <si>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</si>
  <si>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</si>
  <si>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</si>
  <si>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</si>
  <si>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</si>
  <si>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</si>
  <si>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</si>
  <si>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</si>
  <si>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</si>
  <si>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</si>
  <si>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</si>
  <si>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</si>
  <si>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</si>
  <si>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</si>
  <si>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</si>
  <si>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</si>
  <si>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</si>
  <si>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</si>
  <si>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</si>
  <si>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</si>
  <si>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</si>
  <si>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</si>
  <si>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</si>
  <si>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</si>
  <si>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</si>
  <si>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</si>
  <si>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</si>
  <si>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</si>
  <si>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</si>
  <si>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</si>
  <si>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</si>
  <si>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</si>
  <si>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</si>
  <si>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</si>
  <si>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</si>
  <si>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</si>
  <si>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</si>
  <si>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</si>
  <si>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</si>
  <si>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</si>
  <si>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</si>
  <si>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</si>
  <si>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</si>
  <si>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</si>
  <si>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</si>
  <si>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</si>
  <si>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</si>
  <si>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</si>
  <si>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</si>
  <si>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</si>
  <si>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</si>
  <si>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</si>
  <si>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</si>
  <si>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</si>
  <si>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</si>
  <si>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</si>
  <si>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</si>
  <si>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</si>
  <si>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</si>
  <si>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</si>
  <si>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</si>
  <si>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</si>
  <si>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</si>
  <si>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</si>
  <si>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</si>
  <si>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</si>
  <si>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</si>
  <si>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</si>
  <si>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</si>
  <si>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</si>
  <si>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</si>
  <si>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</si>
  <si>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</si>
  <si>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</si>
  <si>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</si>
  <si>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</si>
  <si>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</si>
  <si>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</si>
  <si>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</si>
  <si>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</si>
  <si>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</si>
  <si>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</si>
  <si>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</si>
  <si>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</si>
  <si>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</si>
  <si>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</si>
  <si>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</si>
  <si>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</si>
  <si>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</si>
  <si>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</si>
  <si>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</si>
  <si>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</si>
  <si>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</si>
  <si>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</si>
  <si>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</si>
  <si>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</si>
  <si>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</si>
  <si>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</si>
  <si>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</si>
  <si>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</si>
  <si>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</si>
  <si>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</si>
  <si>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</si>
  <si>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</si>
  <si>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</si>
  <si>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</si>
  <si>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</si>
  <si>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</si>
  <si>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</si>
  <si>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</si>
  <si>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</si>
  <si>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</si>
  <si>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</si>
  <si>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</si>
  <si>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</si>
  <si>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</si>
  <si>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</si>
  <si>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</si>
  <si>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</si>
  <si>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</si>
  <si>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</si>
  <si>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</si>
  <si>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</si>
  <si>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</si>
  <si>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</si>
  <si>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</si>
  <si>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</si>
  <si>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</si>
  <si>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</si>
  <si>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</si>
  <si>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</si>
  <si>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</si>
  <si>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</si>
  <si>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</si>
  <si>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</si>
  <si>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</si>
  <si>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</si>
  <si>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</si>
  <si>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</si>
  <si>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</si>
  <si>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</si>
  <si>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</si>
  <si>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</si>
  <si>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</si>
  <si>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</si>
  <si>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</si>
  <si>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</si>
  <si>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</si>
  <si>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</si>
  <si>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</si>
  <si>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</si>
  <si>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</si>
  <si>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</si>
  <si>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</si>
  <si>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</si>
  <si>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</si>
  <si>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</si>
  <si>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</si>
  <si>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</si>
  <si>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</si>
  <si>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</si>
  <si>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</si>
  <si>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</si>
  <si>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</si>
  <si>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</si>
  <si>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</si>
  <si>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</si>
  <si>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</si>
  <si>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</si>
  <si>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</si>
  <si>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</si>
  <si>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</si>
  <si>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</si>
  <si>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</si>
  <si>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</si>
  <si>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</si>
  <si>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</si>
  <si>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</si>
  <si>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</si>
  <si>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</si>
  <si>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</si>
  <si>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</si>
  <si>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</si>
  <si>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</si>
  <si>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</si>
  <si>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</si>
  <si>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</si>
  <si>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</si>
  <si>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</si>
  <si>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</si>
  <si>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</si>
  <si>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</si>
  <si>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</si>
  <si>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</si>
  <si>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</si>
  <si>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</si>
  <si>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</si>
  <si>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</si>
  <si>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</si>
  <si>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</si>
  <si>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</si>
  <si>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</si>
  <si>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</si>
  <si>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</si>
  <si>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</si>
  <si>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</si>
  <si>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</si>
  <si>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</si>
  <si>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</si>
  <si>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</si>
  <si>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</si>
  <si>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</si>
  <si>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</si>
  <si>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</si>
  <si>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</si>
  <si>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</si>
  <si>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</si>
  <si>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</si>
  <si>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</si>
  <si>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</si>
  <si>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</si>
  <si>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</si>
  <si>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</si>
  <si>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</si>
  <si>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</si>
  <si>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</si>
  <si>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</si>
  <si>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</si>
  <si>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</si>
  <si>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</si>
  <si>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</si>
  <si>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</si>
  <si>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</si>
  <si>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</si>
  <si>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</si>
  <si>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</si>
  <si>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</si>
  <si>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</si>
  <si>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</si>
  <si>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</si>
  <si>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</si>
  <si>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</si>
  <si>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</si>
  <si>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</si>
  <si>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</si>
  <si>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</si>
  <si>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</si>
  <si>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</si>
  <si>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</si>
  <si>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</si>
  <si>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</si>
  <si>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</si>
  <si>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</si>
  <si>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</si>
  <si>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</si>
  <si>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</si>
  <si>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</si>
  <si>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</si>
  <si>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</si>
  <si>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</si>
  <si>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</si>
  <si>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</si>
  <si>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</si>
  <si>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</si>
  <si>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</si>
  <si>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</si>
  <si>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</si>
  <si>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</si>
  <si>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</si>
  <si>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</si>
  <si>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</si>
  <si>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</si>
  <si>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</si>
  <si>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</si>
  <si>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</si>
  <si>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</si>
  <si>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</si>
  <si>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</si>
  <si>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</si>
  <si>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</si>
  <si>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</si>
  <si>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</si>
  <si>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</si>
  <si>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</si>
  <si>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</si>
  <si>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</si>
  <si>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</si>
  <si>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</si>
  <si>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</si>
  <si>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</si>
  <si>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</si>
  <si>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</si>
  <si>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</si>
  <si>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</si>
  <si>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</si>
  <si>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</si>
  <si>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</si>
  <si>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</si>
  <si>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</si>
  <si>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</si>
  <si>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</si>
  <si>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</si>
  <si>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</si>
  <si>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</si>
  <si>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</si>
  <si>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</si>
  <si>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</si>
  <si>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</si>
  <si>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</si>
  <si>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</si>
  <si>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</si>
  <si>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</si>
  <si>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</si>
  <si>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</si>
  <si>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</si>
  <si>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</si>
  <si>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</si>
  <si>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</si>
  <si>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</si>
  <si>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</si>
  <si>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</si>
  <si>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</si>
  <si>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</si>
  <si>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</si>
  <si>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</si>
  <si>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</si>
  <si>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</si>
  <si>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</si>
  <si>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</si>
  <si>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</si>
  <si>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</si>
  <si>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</si>
  <si>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</si>
  <si>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</si>
  <si>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</si>
  <si>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</si>
  <si>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</si>
  <si>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</si>
  <si>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</si>
  <si>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</si>
  <si>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</si>
  <si>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</si>
  <si>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</si>
  <si>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</si>
  <si>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</si>
  <si>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</si>
  <si>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</si>
  <si>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</si>
  <si>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</si>
  <si>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</si>
  <si>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</si>
  <si>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</si>
  <si>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</si>
  <si>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</si>
  <si>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</si>
  <si>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</si>
  <si>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</si>
  <si>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</si>
  <si>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</si>
  <si>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</si>
  <si>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</si>
  <si>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</si>
  <si>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</si>
  <si>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</si>
  <si>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</si>
  <si>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</si>
  <si>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</si>
  <si>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</si>
  <si>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</si>
  <si>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</si>
  <si>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</si>
  <si>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</si>
  <si>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</si>
  <si>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</si>
  <si>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</si>
  <si>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</si>
  <si>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</si>
  <si>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</si>
  <si>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</si>
  <si>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</si>
  <si>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</si>
  <si>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</si>
  <si>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</si>
  <si>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</si>
  <si>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</si>
  <si>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</si>
  <si>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</si>
  <si>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</si>
  <si>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</si>
  <si>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</si>
  <si>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</si>
  <si>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</si>
  <si>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</si>
  <si>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</si>
  <si>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</si>
  <si>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</si>
  <si>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</si>
  <si>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</si>
  <si>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</si>
  <si>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</si>
  <si>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</si>
  <si>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</si>
  <si>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</si>
  <si>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</si>
  <si>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</si>
  <si>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</si>
  <si>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</si>
  <si>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</si>
  <si>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</si>
  <si>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</si>
  <si>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</si>
  <si>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</si>
  <si>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</si>
  <si>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</si>
  <si>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</si>
  <si>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</si>
  <si>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</si>
  <si>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</si>
  <si>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</si>
  <si>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</si>
  <si>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</si>
  <si>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</si>
  <si>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</si>
  <si>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</si>
  <si>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</si>
  <si>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</si>
  <si>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</si>
  <si>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</si>
  <si>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</si>
  <si>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</si>
  <si>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</si>
  <si>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</si>
  <si>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</si>
  <si>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</si>
  <si>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</si>
  <si>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</si>
  <si>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</si>
  <si>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</si>
  <si>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</si>
  <si>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</si>
  <si>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</si>
  <si>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</si>
  <si>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</si>
  <si>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</si>
  <si>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</si>
  <si>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</si>
  <si>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</si>
  <si>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</si>
  <si>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</si>
  <si>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</si>
  <si>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</si>
  <si>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</si>
  <si>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</si>
  <si>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</si>
  <si>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</si>
  <si>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</si>
  <si>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</si>
  <si>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</si>
  <si>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</si>
  <si>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</si>
  <si>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</si>
  <si>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</si>
  <si>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</si>
  <si>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</si>
  <si>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</si>
  <si>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</si>
  <si>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</si>
  <si>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</si>
  <si>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</si>
  <si>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</si>
  <si>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</si>
  <si>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</si>
  <si>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</si>
  <si>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</si>
  <si>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</si>
  <si>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</si>
  <si>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</si>
  <si>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</si>
  <si>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</si>
  <si>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</si>
  <si>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</si>
  <si>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</si>
  <si>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</si>
  <si>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</si>
  <si>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</si>
  <si>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</si>
  <si>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</si>
  <si>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</si>
  <si>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</si>
  <si>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</si>
  <si>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</si>
  <si>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</si>
  <si>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</si>
  <si>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</si>
  <si>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</si>
  <si>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</si>
  <si>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</si>
  <si>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</si>
  <si>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</si>
  <si>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</si>
  <si>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</si>
  <si>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</si>
  <si>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</si>
  <si>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</si>
  <si>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</si>
  <si>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</si>
  <si>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</si>
  <si>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</si>
  <si>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</si>
  <si>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</si>
  <si>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</si>
  <si>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</si>
  <si>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</si>
  <si>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</si>
  <si>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</si>
  <si>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</si>
  <si>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</si>
  <si>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</si>
  <si>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</si>
  <si>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</si>
  <si>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</si>
  <si>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</si>
  <si>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</si>
  <si>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</si>
  <si>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</si>
  <si>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</si>
  <si>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</si>
  <si>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</si>
  <si>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</si>
  <si>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</si>
  <si>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</si>
  <si>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</si>
  <si>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</si>
  <si>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</si>
  <si>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</si>
  <si>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</si>
  <si>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</si>
  <si>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</si>
  <si>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</si>
  <si>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</si>
  <si>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</si>
  <si>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</si>
  <si>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</si>
  <si>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</si>
  <si>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</si>
  <si>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</si>
  <si>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</si>
  <si>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</si>
  <si>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</si>
  <si>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</si>
  <si>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</si>
  <si>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</si>
  <si>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</si>
  <si>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</si>
  <si>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</si>
  <si>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</si>
  <si>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</si>
  <si>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</si>
  <si>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</si>
  <si>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</si>
  <si>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</si>
  <si>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</si>
  <si>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</si>
  <si>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</si>
  <si>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</si>
  <si>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</si>
  <si>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</si>
  <si>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</si>
  <si>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</si>
  <si>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</si>
  <si>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</si>
  <si>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</si>
  <si>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</si>
  <si>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</si>
  <si>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</si>
  <si>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</si>
  <si>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</si>
  <si>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</si>
  <si>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</si>
  <si>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</si>
  <si>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</si>
  <si>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</si>
  <si>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</si>
  <si>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</si>
  <si>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</si>
  <si>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</si>
  <si>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</si>
  <si>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</si>
  <si>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</si>
  <si>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</si>
  <si>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</si>
  <si>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</si>
  <si>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</si>
  <si>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</si>
  <si>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</si>
  <si>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</si>
  <si>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</si>
  <si>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</si>
  <si>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</si>
  <si>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</si>
  <si>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</si>
  <si>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</si>
  <si>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</si>
  <si>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</si>
  <si>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</si>
  <si>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</si>
  <si>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</si>
  <si>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</si>
  <si>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</si>
  <si>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</si>
  <si>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</si>
  <si>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</si>
  <si>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</si>
  <si>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</si>
  <si>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</si>
  <si>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</si>
  <si>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</si>
  <si>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</si>
  <si>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</si>
  <si>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</si>
  <si>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</si>
  <si>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</si>
  <si>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</si>
  <si>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</si>
  <si>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</si>
  <si>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</si>
  <si>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</si>
  <si>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</si>
  <si>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</si>
  <si>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</si>
  <si>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</si>
  <si>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</si>
  <si>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</si>
  <si>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</si>
  <si>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</si>
  <si>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</si>
  <si>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</si>
  <si>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</si>
  <si>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</si>
  <si>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</si>
  <si>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</si>
  <si>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</si>
  <si>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</si>
  <si>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</si>
  <si>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</si>
  <si>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</si>
  <si>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</si>
  <si>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</si>
  <si>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</si>
  <si>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</si>
  <si>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</si>
  <si>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</si>
  <si>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</si>
  <si>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</si>
  <si>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</si>
  <si>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</si>
  <si>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</si>
  <si>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</si>
  <si>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</si>
  <si>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</si>
  <si>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</si>
  <si>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</si>
  <si>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</si>
  <si>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</si>
  <si>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</si>
  <si>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</si>
  <si>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</si>
  <si>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</si>
  <si>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</si>
  <si>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</si>
  <si>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</si>
  <si>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</si>
  <si>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</si>
  <si>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</si>
  <si>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</si>
  <si>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</si>
  <si>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</si>
  <si>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</si>
  <si>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</si>
  <si>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</si>
  <si>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</si>
  <si>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</si>
  <si>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</si>
  <si>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</si>
  <si>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</si>
  <si>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</si>
  <si>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</si>
  <si>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</si>
  <si>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</si>
  <si>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</si>
  <si>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</si>
  <si>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</si>
  <si>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</si>
  <si>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</si>
  <si>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</si>
  <si>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</si>
  <si>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</si>
  <si>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</si>
  <si>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</si>
  <si>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</si>
  <si>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</si>
  <si>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</si>
  <si>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</si>
  <si>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</si>
  <si>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</si>
  <si>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</si>
  <si>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</si>
  <si>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</si>
  <si>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</si>
  <si>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</si>
  <si>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</si>
  <si>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</si>
  <si>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</si>
  <si>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</si>
  <si>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</si>
  <si>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</si>
  <si>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</si>
  <si>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</si>
  <si>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</si>
  <si>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</si>
  <si>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</si>
  <si>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</si>
  <si>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</si>
  <si>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</si>
  <si>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</si>
  <si>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</si>
  <si>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</si>
  <si>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</si>
  <si>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</si>
  <si>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</si>
  <si>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</si>
  <si>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</si>
  <si>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</si>
  <si>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</si>
  <si>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</si>
  <si>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</si>
  <si>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</si>
  <si>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</si>
  <si>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</si>
  <si>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</si>
  <si>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</si>
  <si>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</si>
  <si>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</si>
  <si>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</si>
  <si>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</si>
  <si>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</si>
  <si>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</si>
  <si>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</si>
  <si>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</si>
  <si>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</si>
  <si>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</si>
  <si>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</si>
  <si>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</si>
  <si>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</si>
  <si>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</si>
  <si>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</si>
  <si>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</si>
  <si>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</si>
  <si>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</si>
  <si>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</si>
  <si>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</si>
  <si>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</si>
  <si>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</si>
  <si>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</si>
  <si>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</si>
  <si>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</si>
  <si>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</si>
  <si>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</si>
  <si>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</si>
  <si>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</si>
  <si>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</si>
  <si>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</si>
  <si>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</si>
  <si>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</si>
  <si>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</si>
  <si>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</si>
  <si>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</si>
  <si>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</si>
  <si>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</si>
  <si>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</si>
  <si>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</si>
  <si>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</si>
  <si>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</si>
  <si>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</si>
  <si>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</si>
  <si>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</si>
  <si>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</si>
  <si>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</si>
  <si>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</si>
  <si>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</si>
  <si>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</si>
  <si>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</si>
  <si>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</si>
  <si>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</si>
  <si>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</si>
  <si>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</si>
  <si>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</si>
  <si>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</si>
  <si>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</si>
  <si>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</si>
  <si>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</si>
  <si>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</si>
  <si>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</si>
  <si>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</si>
  <si>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</si>
  <si>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</si>
  <si>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</si>
  <si>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</si>
  <si>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</si>
  <si>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</si>
  <si>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</si>
  <si>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</si>
  <si>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</si>
  <si>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</si>
  <si>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</si>
  <si>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</si>
  <si>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</si>
  <si>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</si>
  <si>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</si>
  <si>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</si>
  <si>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</si>
  <si>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</si>
  <si>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</si>
  <si>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</si>
  <si>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</si>
  <si>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</si>
  <si>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</si>
  <si>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</si>
  <si>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</si>
  <si>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</si>
  <si>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</si>
  <si>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</si>
  <si>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</si>
  <si>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</si>
  <si>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</si>
  <si>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</si>
  <si>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</si>
  <si>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</si>
  <si>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</si>
  <si>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</si>
  <si>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</si>
  <si>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</si>
  <si>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</si>
  <si>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</si>
  <si>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</si>
  <si>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</si>
  <si>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</si>
  <si>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</si>
  <si>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</si>
  <si>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</si>
  <si>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</si>
  <si>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</si>
  <si>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</si>
  <si>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</si>
  <si>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</si>
  <si>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</si>
  <si>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</si>
  <si>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</si>
  <si>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</si>
  <si>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</si>
  <si>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</si>
  <si>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</si>
  <si>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</si>
  <si>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</si>
  <si>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</si>
  <si>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</si>
  <si>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</si>
  <si>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</si>
  <si>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</si>
  <si>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</si>
  <si>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</si>
  <si>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</si>
  <si>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</si>
  <si>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</si>
  <si>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</si>
  <si>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</si>
  <si>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</si>
  <si>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</si>
  <si>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</si>
  <si>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</si>
  <si>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</si>
  <si>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</si>
  <si>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</si>
  <si>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</si>
  <si>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</si>
  <si>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</si>
  <si>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</si>
  <si>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</si>
  <si>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</si>
  <si>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</si>
  <si>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</si>
  <si>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</si>
  <si>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</si>
  <si>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</si>
  <si>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</si>
  <si>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</si>
  <si>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</si>
  <si>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</si>
  <si>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</si>
  <si>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</si>
  <si>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</si>
  <si>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</si>
  <si>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</si>
  <si>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</si>
  <si>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</si>
  <si>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</si>
  <si>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</si>
  <si>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</si>
  <si>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</si>
  <si>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</si>
  <si>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</si>
  <si>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</si>
  <si>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</si>
  <si>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</si>
  <si>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</si>
  <si>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</si>
  <si>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</si>
  <si>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</si>
  <si>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</si>
  <si>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</si>
  <si>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</si>
  <si>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</si>
  <si>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</si>
  <si>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</si>
  <si>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</si>
  <si>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</si>
  <si>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</si>
  <si>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</si>
  <si>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</si>
  <si>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</si>
  <si>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</si>
  <si>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</si>
  <si>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</si>
  <si>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</si>
  <si>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</si>
  <si>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</si>
  <si>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</si>
  <si>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</si>
  <si>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</si>
  <si>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</si>
  <si>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</si>
  <si>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</si>
  <si>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</si>
  <si>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</si>
  <si>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</si>
  <si>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</si>
  <si>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</si>
  <si>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</si>
  <si>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</si>
  <si>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</si>
  <si>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</si>
  <si>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</si>
  <si>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</si>
  <si>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</si>
  <si>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</si>
  <si>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</si>
  <si>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</si>
  <si>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</si>
  <si>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</si>
  <si>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</si>
  <si>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</si>
  <si>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</si>
  <si>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</si>
  <si>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</si>
  <si>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</si>
  <si>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</si>
  <si>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</si>
  <si>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</si>
  <si>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</si>
  <si>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</si>
  <si>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</si>
  <si>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</si>
  <si>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</si>
  <si>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</si>
  <si>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</si>
  <si>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</si>
  <si>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</si>
  <si>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</si>
  <si>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</si>
  <si>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</si>
  <si>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</si>
  <si>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</si>
  <si>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</si>
  <si>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</si>
  <si>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</si>
  <si>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</si>
  <si>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</si>
  <si>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</si>
  <si>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</si>
  <si>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</si>
  <si>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</si>
  <si>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</si>
  <si>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</si>
  <si>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</si>
  <si>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</si>
  <si>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</si>
  <si>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</si>
  <si>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</si>
  <si>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</si>
  <si>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</si>
  <si>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</si>
  <si>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</si>
  <si>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</si>
  <si>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</si>
  <si>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</si>
  <si>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</si>
  <si>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</si>
  <si>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</si>
  <si>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</si>
  <si>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</si>
  <si>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</si>
  <si>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</si>
  <si>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</si>
  <si>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</si>
  <si>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</si>
  <si>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</si>
  <si>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</si>
  <si>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</si>
  <si>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</si>
  <si>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</si>
  <si>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</si>
  <si>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</si>
  <si>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</si>
  <si>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</si>
  <si>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</si>
  <si>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</si>
  <si>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</si>
  <si>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</si>
  <si>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</si>
  <si>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</si>
  <si>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</si>
  <si>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</si>
  <si>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</si>
  <si>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</si>
  <si>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</si>
  <si>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</si>
  <si>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</si>
  <si>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</si>
  <si>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</si>
  <si>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</si>
  <si>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</si>
  <si>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</si>
  <si>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</si>
  <si>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</si>
  <si>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</si>
  <si>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</si>
  <si>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</si>
  <si>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</si>
  <si>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</si>
  <si>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</si>
  <si>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</si>
  <si>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</si>
  <si>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</si>
  <si>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</si>
  <si>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</si>
  <si>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</si>
  <si>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</si>
  <si>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</si>
  <si>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</si>
  <si>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</si>
  <si>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</si>
  <si>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</si>
  <si>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</si>
  <si>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</si>
  <si>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</si>
  <si>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</si>
  <si>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</si>
  <si>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</si>
  <si>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</si>
  <si>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</si>
  <si>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</si>
  <si>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</si>
  <si>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</si>
  <si>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</si>
  <si>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</si>
  <si>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</si>
  <si>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</si>
  <si>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</si>
  <si>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</si>
  <si>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</si>
  <si>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</si>
  <si>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</si>
  <si>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</si>
  <si>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</si>
  <si>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</si>
  <si>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</si>
  <si>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</si>
  <si>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</si>
  <si>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</si>
  <si>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</si>
  <si>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</si>
  <si>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</si>
  <si>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</si>
  <si>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</si>
  <si>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</si>
  <si>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</si>
  <si>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</si>
  <si>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</si>
  <si>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</si>
  <si>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</si>
  <si>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</si>
  <si>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</si>
  <si>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</si>
  <si>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</si>
  <si>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</si>
  <si>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</si>
  <si>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</si>
  <si>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</si>
  <si>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</si>
  <si>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</si>
  <si>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</si>
  <si>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</si>
  <si>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</si>
  <si>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</si>
  <si>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</si>
  <si>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</si>
  <si>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</si>
  <si>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</si>
  <si>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</si>
  <si>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</si>
  <si>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</si>
  <si>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</si>
  <si>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</si>
  <si>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</si>
  <si>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</si>
  <si>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</si>
  <si>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</si>
  <si>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</si>
  <si>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</si>
  <si>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</si>
  <si>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</si>
  <si>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</si>
  <si>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</si>
  <si>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</si>
  <si>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</si>
  <si>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</si>
  <si>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</si>
  <si>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</si>
  <si>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</si>
  <si>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</si>
  <si>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</si>
  <si>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</si>
  <si>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</si>
  <si>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</si>
  <si>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</si>
  <si>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</si>
  <si>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</si>
  <si>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</si>
  <si>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</si>
  <si>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</si>
  <si>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</si>
  <si>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</si>
  <si>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</si>
  <si>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</si>
  <si>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</si>
  <si>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</si>
  <si>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</si>
  <si>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</si>
  <si>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</si>
  <si>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</si>
  <si>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</si>
  <si>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</si>
  <si>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</si>
  <si>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</si>
  <si>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</si>
  <si>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</si>
  <si>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</si>
  <si>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</si>
  <si>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</si>
  <si>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</si>
  <si>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</si>
  <si>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</si>
  <si>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</si>
  <si>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</si>
  <si>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</si>
  <si>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</si>
  <si>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</si>
  <si>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</si>
  <si>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</si>
  <si>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</si>
  <si>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</si>
  <si>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</si>
  <si>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</si>
  <si>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</si>
  <si>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</si>
  <si>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</si>
  <si>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</si>
  <si>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</si>
  <si>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</si>
  <si>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</si>
  <si>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</si>
  <si>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</si>
  <si>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</si>
  <si>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</si>
  <si>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</si>
  <si>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</si>
  <si>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</si>
  <si>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</si>
  <si>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</si>
  <si>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</si>
  <si>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</si>
  <si>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</si>
  <si>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</si>
  <si>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</si>
  <si>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</si>
  <si>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</si>
  <si>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</si>
  <si>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</si>
  <si>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</si>
  <si>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</si>
  <si>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</si>
  <si>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</si>
  <si>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</si>
  <si>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</si>
  <si>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</si>
  <si>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</si>
  <si>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</si>
  <si>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</si>
  <si>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</si>
  <si>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</si>
  <si>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</si>
  <si>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</si>
  <si>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</si>
  <si>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</si>
  <si>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</si>
  <si>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</si>
  <si>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</si>
  <si>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</si>
  <si>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</si>
  <si>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</si>
  <si>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</si>
  <si>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</si>
  <si>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</si>
  <si>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</si>
  <si>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</si>
  <si>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</si>
  <si>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</si>
  <si>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</si>
  <si>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</si>
  <si>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</si>
  <si>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</si>
  <si>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</si>
  <si>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</si>
  <si>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</si>
  <si>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</si>
  <si>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</si>
  <si>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</si>
  <si>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</si>
  <si>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</si>
  <si>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</si>
  <si>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</si>
  <si>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</si>
  <si>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</si>
  <si>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</si>
  <si>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</si>
  <si>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</si>
  <si>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</si>
  <si>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</si>
  <si>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</si>
  <si>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</si>
  <si>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</si>
  <si>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</si>
  <si>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</si>
  <si>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</si>
  <si>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</si>
  <si>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</si>
  <si>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</si>
  <si>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</si>
  <si>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</si>
  <si>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</si>
  <si>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</si>
  <si>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</si>
  <si>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</si>
  <si>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</si>
  <si>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</si>
  <si>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</si>
  <si>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</si>
  <si>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</si>
  <si>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</si>
  <si>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</si>
  <si>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</si>
  <si>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</si>
  <si>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</si>
  <si>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</si>
  <si>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</si>
  <si>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</si>
  <si>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</si>
  <si>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</si>
  <si>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</si>
  <si>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</si>
  <si>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</si>
  <si>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</si>
  <si>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</si>
  <si>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</si>
  <si>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</si>
  <si>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</si>
  <si>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</si>
  <si>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</si>
  <si>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</si>
  <si>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</si>
  <si>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</si>
  <si>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</si>
  <si>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</si>
  <si>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</si>
  <si>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</si>
  <si>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</si>
  <si>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</si>
  <si>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</si>
  <si>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</si>
  <si>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</si>
  <si>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</si>
  <si>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</si>
  <si>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</si>
  <si>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</si>
  <si>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</si>
  <si>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</si>
  <si>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</si>
  <si>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</si>
  <si>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</si>
  <si>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</si>
  <si>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</si>
  <si>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</si>
  <si>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</si>
  <si>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</si>
  <si>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</si>
  <si>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</si>
  <si>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</si>
  <si>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</si>
  <si>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</si>
  <si>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</si>
  <si>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</si>
  <si>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</si>
  <si>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</si>
  <si>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</si>
  <si>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</si>
  <si>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</si>
  <si>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</si>
  <si>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</si>
  <si>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</si>
  <si>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</si>
  <si>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</si>
  <si>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</si>
  <si>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</si>
  <si>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</si>
  <si>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</si>
  <si>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</si>
  <si>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</si>
  <si>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</si>
  <si>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</si>
  <si>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</si>
  <si>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</si>
  <si>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</si>
  <si>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</si>
  <si>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</si>
  <si>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</si>
  <si>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</si>
  <si>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</si>
  <si>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</si>
  <si>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</si>
  <si>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</si>
  <si>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</si>
  <si>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</si>
  <si>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</si>
  <si>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</si>
  <si>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</si>
  <si>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</si>
  <si>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</si>
  <si>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</si>
  <si>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</si>
  <si>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</si>
  <si>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</si>
  <si>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</si>
  <si>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</si>
  <si>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</si>
  <si>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</si>
  <si>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</si>
  <si>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</si>
  <si>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</si>
  <si>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</si>
  <si>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</si>
  <si>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</si>
  <si>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</si>
  <si>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</si>
  <si>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</si>
  <si>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</si>
  <si>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</si>
  <si>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</si>
  <si>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</si>
  <si>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</si>
  <si>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</si>
  <si>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</si>
  <si>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</si>
  <si>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</si>
  <si>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</si>
  <si>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</si>
  <si>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</si>
  <si>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</si>
  <si>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</si>
  <si>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</si>
  <si>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</si>
  <si>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</si>
  <si>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</si>
  <si>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</si>
  <si>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</si>
  <si>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</si>
  <si>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</si>
  <si>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</si>
  <si>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</si>
  <si>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</si>
  <si>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</si>
  <si>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</si>
  <si>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</si>
  <si>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</si>
  <si>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</si>
  <si>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</si>
  <si>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</si>
  <si>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</si>
  <si>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</si>
  <si>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</si>
  <si>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</si>
  <si>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</si>
  <si>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</si>
  <si>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</si>
  <si>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</si>
  <si>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</si>
  <si>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</si>
  <si>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</si>
  <si>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</si>
  <si>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</si>
  <si>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</si>
  <si>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</si>
  <si>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</si>
  <si>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</si>
  <si>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</si>
  <si>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</si>
  <si>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</si>
  <si>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</si>
  <si>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</si>
  <si>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</si>
  <si>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</si>
  <si>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</si>
  <si>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</si>
  <si>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</si>
  <si>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</si>
  <si>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</si>
  <si>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</si>
  <si>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</si>
  <si>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</si>
  <si>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</si>
  <si>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</si>
  <si>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</si>
  <si>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</si>
  <si>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</si>
  <si>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</si>
  <si>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</si>
  <si>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</si>
  <si>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</si>
  <si>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</si>
  <si>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</si>
  <si>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</si>
  <si>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</si>
  <si>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</si>
  <si>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</si>
  <si>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</si>
  <si>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</si>
  <si>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</si>
  <si>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</si>
  <si>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</si>
  <si>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</si>
  <si>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</si>
  <si>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</si>
  <si>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</si>
  <si>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</si>
  <si>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</si>
  <si>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</si>
  <si>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</si>
  <si>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</si>
  <si>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</si>
  <si>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</si>
  <si>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</si>
  <si>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</si>
  <si>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</si>
  <si>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</si>
  <si>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</si>
  <si>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</si>
  <si>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</si>
  <si>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</si>
  <si>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</si>
  <si>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</si>
  <si>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</si>
  <si>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</si>
  <si>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</si>
  <si>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</si>
  <si>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</si>
  <si>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</si>
  <si>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</si>
  <si>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</si>
  <si>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</si>
  <si>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</si>
  <si>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</si>
  <si>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</si>
  <si>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</si>
  <si>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</si>
  <si>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</si>
  <si>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</si>
  <si>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</si>
  <si>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</si>
  <si>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</si>
  <si>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</si>
  <si>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</si>
  <si>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</si>
  <si>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</si>
  <si>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</si>
  <si>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</si>
  <si>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</si>
  <si>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</si>
  <si>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</si>
  <si>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</si>
  <si>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</si>
  <si>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</si>
  <si>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</si>
  <si>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</si>
  <si>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</si>
  <si>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</si>
  <si>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</si>
  <si>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</si>
  <si>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</si>
  <si>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</si>
  <si>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</si>
  <si>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</si>
  <si>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</si>
  <si>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</si>
  <si>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</si>
  <si>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</si>
  <si>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</si>
  <si>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</si>
  <si>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</si>
  <si>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</si>
  <si>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</si>
  <si>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</si>
  <si>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</si>
  <si>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</si>
  <si>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</si>
  <si>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</si>
  <si>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</si>
  <si>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</si>
  <si>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</si>
  <si>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</si>
  <si>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</si>
  <si>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</si>
  <si>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</si>
  <si>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</si>
  <si>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</si>
  <si>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</si>
  <si>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</si>
  <si>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</si>
  <si>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</si>
  <si>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</si>
  <si>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</si>
  <si>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</si>
  <si>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</si>
  <si>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</si>
  <si>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</si>
  <si>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</si>
  <si>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</si>
  <si>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</si>
  <si>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</si>
  <si>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</si>
  <si>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</si>
  <si>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</si>
  <si>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</si>
  <si>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</si>
  <si>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</si>
  <si>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</si>
  <si>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</si>
  <si>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</si>
  <si>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</si>
  <si>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</si>
  <si>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</si>
  <si>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</si>
  <si>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</si>
  <si>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</si>
  <si>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</si>
  <si>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</si>
  <si>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</si>
  <si>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</si>
  <si>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</si>
  <si>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</si>
  <si>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</si>
  <si>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</si>
  <si>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</si>
  <si>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</si>
  <si>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</si>
  <si>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</si>
  <si>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</si>
  <si>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</si>
  <si>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</si>
  <si>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</si>
  <si>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</si>
  <si>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</si>
  <si>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</si>
  <si>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</si>
  <si>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</si>
  <si>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</si>
  <si>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</si>
  <si>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</si>
  <si>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</si>
  <si>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</si>
  <si>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</si>
  <si>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</si>
  <si>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</si>
  <si>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</si>
  <si>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</si>
  <si>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</si>
  <si>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</si>
  <si>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</si>
  <si>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</si>
  <si>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</si>
  <si>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</si>
  <si>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</si>
  <si>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</si>
  <si>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</si>
  <si>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</si>
  <si>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</si>
  <si>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</si>
  <si>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</si>
  <si>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</si>
  <si>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</si>
  <si>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</si>
  <si>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</si>
  <si>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</si>
  <si>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</si>
  <si>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</si>
  <si>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</si>
  <si>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</si>
  <si>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</si>
  <si>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</si>
  <si>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</si>
  <si>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</si>
  <si>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</si>
  <si>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</si>
  <si>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</si>
  <si>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</si>
  <si>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</si>
  <si>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</si>
  <si>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</si>
  <si>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</si>
  <si>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</si>
  <si>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</si>
  <si>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</si>
  <si>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</si>
  <si>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</si>
  <si>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</si>
  <si>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</si>
  <si>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</si>
  <si>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</si>
  <si>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</si>
  <si>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</si>
  <si>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</si>
  <si>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</si>
  <si>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</si>
  <si>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</si>
  <si>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</si>
  <si>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</si>
  <si>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</si>
  <si>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</si>
  <si>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</si>
  <si>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</si>
  <si>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</si>
  <si>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</si>
  <si>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</si>
  <si>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</si>
  <si>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</si>
  <si>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</si>
  <si>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</si>
  <si>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</si>
  <si>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</si>
  <si>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</si>
  <si>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</si>
  <si>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</si>
  <si>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</si>
  <si>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</si>
  <si>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</si>
  <si>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</si>
  <si>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</si>
  <si>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</si>
  <si>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</si>
  <si>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</si>
  <si>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</si>
  <si>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</si>
  <si>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</si>
  <si>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</si>
  <si>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</si>
  <si>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</si>
  <si>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</si>
  <si>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</si>
  <si>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</si>
  <si>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</si>
  <si>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</si>
  <si>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</si>
  <si>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</si>
  <si>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</si>
  <si>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</si>
  <si>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</si>
  <si>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</si>
  <si>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</si>
  <si>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</si>
  <si>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</si>
  <si>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</si>
  <si>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</si>
  <si>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</si>
  <si>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</si>
  <si>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</si>
  <si>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</si>
  <si>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</si>
  <si>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</si>
  <si>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</si>
  <si>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</si>
  <si>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</si>
  <si>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</si>
  <si>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</si>
  <si>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</si>
  <si>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</si>
  <si>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</si>
  <si>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</si>
  <si>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</si>
  <si>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</si>
  <si>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</si>
  <si>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</si>
  <si>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</si>
  <si>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</si>
  <si>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</si>
  <si>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</si>
  <si>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</si>
  <si>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</si>
  <si>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</si>
  <si>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</si>
  <si>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</si>
  <si>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</si>
  <si>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</si>
  <si>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</si>
  <si>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</si>
  <si>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</si>
  <si>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</si>
  <si>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</si>
  <si>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</si>
  <si>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</si>
  <si>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</si>
  <si>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</si>
  <si>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</si>
  <si>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</si>
  <si>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</si>
  <si>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</si>
  <si>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</si>
  <si>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</si>
  <si>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</si>
  <si>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</si>
  <si>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</si>
  <si>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</si>
  <si>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</si>
  <si>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</si>
  <si>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</si>
  <si>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</si>
  <si>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</si>
  <si>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</si>
  <si>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</si>
  <si>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</si>
  <si>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</si>
  <si>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</si>
  <si>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</si>
  <si>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</si>
  <si>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</si>
  <si>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</si>
  <si>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</si>
  <si>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</si>
  <si>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</si>
  <si>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</si>
  <si>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</si>
  <si>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</si>
  <si>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</si>
  <si>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</si>
  <si>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</si>
  <si>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</si>
  <si>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</si>
  <si>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</si>
  <si>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</si>
  <si>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</si>
  <si>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</si>
  <si>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</si>
  <si>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</si>
  <si>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</si>
  <si>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</si>
  <si>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</si>
  <si>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</si>
  <si>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</si>
  <si>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</si>
  <si>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</si>
  <si>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</si>
  <si>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</si>
  <si>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</si>
  <si>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</si>
  <si>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</si>
  <si>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</si>
  <si>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</si>
  <si>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</si>
  <si>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</si>
  <si>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</si>
  <si>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</si>
  <si>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</si>
  <si>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</si>
  <si>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</si>
  <si>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</si>
  <si>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</si>
  <si>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</si>
  <si>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</si>
  <si>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</si>
  <si>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</si>
  <si>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</si>
  <si>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</si>
  <si>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</si>
  <si>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</si>
  <si>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</si>
  <si>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</si>
  <si>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</si>
  <si>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</si>
  <si>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</si>
  <si>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</si>
  <si>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</si>
  <si>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</si>
  <si>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</si>
  <si>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</si>
  <si>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</si>
  <si>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</si>
  <si>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</si>
  <si>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</si>
  <si>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</si>
  <si>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</si>
  <si>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</si>
  <si>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</si>
  <si>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</si>
  <si>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</si>
  <si>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</si>
  <si>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</si>
  <si>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</si>
  <si>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</si>
  <si>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</si>
  <si>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</si>
  <si>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</si>
  <si>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</si>
  <si>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</si>
  <si>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</si>
  <si>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</si>
  <si>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</si>
  <si>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</si>
  <si>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</si>
  <si>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</si>
  <si>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</si>
  <si>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</si>
  <si>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</si>
  <si>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</si>
  <si>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</si>
  <si>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</si>
  <si>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</si>
  <si>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</si>
  <si>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</si>
  <si>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</si>
  <si>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</si>
  <si>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</si>
  <si>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</si>
  <si>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</si>
  <si>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</si>
  <si>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</si>
  <si>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</si>
  <si>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</si>
  <si>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</si>
  <si>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</si>
  <si>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</si>
  <si>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</si>
  <si>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</si>
  <si>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</si>
  <si>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</si>
  <si>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</si>
  <si>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</si>
  <si>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</si>
  <si>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</si>
  <si>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</si>
  <si>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</si>
  <si>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</si>
  <si>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</si>
  <si>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</si>
  <si>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</si>
  <si>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</si>
  <si>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</si>
  <si>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</si>
  <si>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</si>
  <si>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</si>
  <si>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</si>
  <si>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</si>
  <si>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</si>
  <si>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</si>
  <si>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</si>
  <si>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</si>
  <si>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</si>
  <si>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</si>
  <si>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</si>
  <si>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</si>
  <si>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</si>
  <si>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</si>
  <si>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</si>
  <si>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</si>
  <si>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</si>
  <si>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</si>
  <si>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</si>
  <si>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</si>
  <si>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</si>
  <si>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</si>
  <si>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</si>
  <si>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</si>
  <si>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</si>
  <si>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</si>
  <si>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</si>
  <si>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</si>
  <si>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</si>
  <si>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</si>
  <si>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</si>
  <si>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</si>
  <si>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</si>
  <si>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</si>
  <si>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</si>
  <si>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</si>
  <si>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</si>
  <si>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</si>
  <si>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</si>
  <si>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</si>
  <si>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</si>
  <si>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</si>
  <si>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</si>
  <si>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</si>
  <si>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</si>
  <si>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</si>
  <si>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</si>
  <si>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</si>
  <si>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</si>
  <si>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</si>
  <si>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</si>
  <si>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</si>
  <si>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</si>
  <si>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</si>
  <si>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</si>
  <si>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</si>
  <si>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</si>
  <si>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</si>
  <si>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</si>
  <si>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</si>
  <si>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</si>
  <si>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</si>
  <si>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</si>
  <si>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</si>
  <si>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</si>
  <si>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</si>
  <si>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</si>
  <si>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</si>
  <si>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</si>
  <si>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</si>
  <si>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</si>
  <si>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</si>
  <si>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</si>
  <si>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</si>
  <si>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</si>
  <si>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</si>
  <si>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</si>
  <si>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</si>
  <si>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</si>
  <si>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</si>
  <si>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</si>
  <si>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</si>
  <si>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</si>
  <si>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</si>
  <si>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</si>
  <si>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</si>
  <si>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</si>
  <si>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</si>
  <si>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</si>
  <si>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</si>
  <si>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</si>
  <si>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</si>
  <si>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</si>
  <si>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</si>
  <si>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</si>
  <si>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</si>
  <si>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</si>
  <si>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</si>
  <si>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</si>
  <si>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</si>
  <si>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</si>
  <si>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</si>
  <si>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</si>
  <si>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</si>
  <si>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</si>
  <si>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</si>
  <si>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</si>
  <si>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</si>
  <si>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</si>
  <si>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</si>
  <si>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</si>
  <si>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</si>
  <si>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</si>
  <si>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</si>
  <si>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</si>
  <si>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</si>
  <si>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</si>
  <si>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</si>
  <si>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</si>
  <si>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</si>
  <si>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</si>
  <si>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</si>
  <si>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</si>
  <si>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</si>
  <si>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</si>
  <si>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</si>
  <si>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</si>
  <si>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</si>
  <si>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</si>
  <si>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</si>
  <si>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</si>
  <si>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</si>
  <si>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</si>
  <si>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</si>
  <si>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</si>
  <si>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</si>
  <si>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</si>
  <si>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</si>
  <si>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</si>
  <si>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</si>
  <si>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</si>
  <si>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</si>
  <si>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</si>
  <si>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</si>
  <si>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</si>
  <si>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</si>
  <si>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</si>
  <si>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</si>
  <si>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</si>
  <si>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</si>
  <si>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</si>
  <si>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</si>
  <si>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</si>
  <si>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</si>
  <si>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</si>
  <si>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</si>
  <si>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</si>
  <si>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</si>
  <si>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</si>
  <si>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</si>
  <si>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</si>
  <si>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</si>
  <si>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</si>
  <si>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</si>
  <si>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</si>
  <si>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</si>
  <si>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</si>
  <si>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</si>
  <si>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</si>
  <si>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</si>
  <si>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</si>
  <si>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</si>
  <si>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</si>
  <si>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</si>
  <si>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</si>
  <si>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</si>
  <si>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</si>
  <si>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</si>
  <si>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</si>
  <si>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</si>
  <si>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</si>
  <si>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</si>
  <si>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</si>
  <si>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</si>
  <si>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</si>
  <si>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</si>
  <si>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</si>
  <si>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</si>
  <si>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</si>
  <si>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</si>
  <si>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</si>
  <si>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</si>
  <si>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</si>
  <si>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</si>
  <si>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</si>
  <si>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</si>
  <si>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</si>
  <si>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</si>
  <si>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</si>
  <si>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</si>
  <si>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</si>
  <si>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</si>
  <si>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</si>
  <si>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</si>
  <si>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</si>
  <si>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</si>
  <si>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</si>
  <si>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</si>
  <si>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</si>
  <si>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</si>
  <si>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</si>
  <si>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</si>
  <si>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</si>
  <si>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</si>
  <si>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</si>
  <si>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</si>
  <si>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</si>
  <si>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</si>
  <si>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</si>
  <si>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</si>
  <si>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</si>
  <si>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</si>
  <si>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</si>
  <si>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</si>
  <si>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</si>
  <si>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</si>
  <si>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</si>
  <si>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</si>
  <si>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</si>
  <si>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</si>
  <si>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</si>
  <si>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</si>
  <si>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</si>
  <si>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</si>
  <si>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</si>
  <si>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</si>
  <si>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</si>
  <si>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</si>
  <si>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</si>
  <si>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</si>
  <si>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</si>
  <si>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</si>
  <si>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</si>
  <si>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</si>
  <si>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</si>
  <si>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</si>
  <si>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</si>
  <si>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</si>
  <si>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</si>
  <si>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</si>
  <si>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</si>
  <si>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</si>
  <si>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</si>
  <si>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</si>
  <si>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</si>
  <si>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</si>
  <si>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</si>
  <si>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</si>
  <si>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</si>
  <si>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</si>
  <si>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</si>
  <si>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</si>
  <si>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</si>
  <si>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</si>
  <si>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</si>
  <si>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</si>
  <si>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</si>
  <si>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</si>
  <si>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</si>
  <si>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</si>
  <si>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</si>
  <si>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</si>
  <si>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</si>
  <si>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</si>
  <si>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</si>
  <si>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</si>
  <si>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</si>
  <si>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</si>
  <si>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</si>
  <si>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</si>
  <si>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</si>
  <si>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</si>
  <si>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</si>
  <si>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</si>
  <si>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</si>
  <si>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</si>
  <si>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</si>
  <si>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</si>
  <si>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</si>
  <si>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</si>
  <si>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</si>
  <si>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</si>
  <si>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</si>
  <si>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</si>
  <si>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</si>
  <si>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</si>
  <si>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</si>
  <si>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</si>
  <si>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</si>
  <si>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</si>
  <si>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</si>
  <si>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</si>
  <si>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</si>
  <si>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</si>
  <si>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</si>
  <si>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</si>
  <si>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</si>
  <si>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</si>
  <si>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</si>
  <si>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</si>
  <si>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</si>
  <si>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</si>
  <si>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</si>
  <si>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</si>
  <si>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</si>
  <si>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</si>
  <si>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</si>
  <si>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</si>
  <si>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</si>
  <si>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</si>
  <si>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</si>
  <si>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</si>
  <si>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</si>
  <si>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</si>
  <si>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</si>
  <si>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</si>
  <si>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</si>
  <si>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</si>
  <si>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</si>
  <si>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</si>
  <si>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</si>
  <si>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</si>
  <si>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</si>
  <si>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</si>
  <si>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</si>
  <si>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</si>
  <si>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</si>
  <si>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</si>
  <si>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</si>
  <si>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</si>
  <si>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</si>
  <si>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</si>
  <si>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</si>
  <si>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</si>
  <si>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</si>
  <si>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</si>
  <si>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</si>
  <si>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</si>
  <si>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</si>
  <si>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</si>
  <si>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</si>
  <si>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</si>
  <si>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</si>
  <si>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</si>
  <si>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</si>
  <si>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</si>
  <si>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</si>
  <si>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</si>
  <si>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</si>
  <si>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</si>
  <si>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</si>
  <si>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</si>
  <si>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</si>
  <si>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</si>
  <si>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</si>
  <si>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</si>
  <si>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</si>
  <si>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</si>
  <si>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</si>
  <si>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</si>
  <si>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</si>
  <si>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</si>
  <si>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</si>
  <si>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</si>
  <si>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</si>
  <si>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</si>
  <si>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</si>
  <si>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</si>
  <si>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</si>
  <si>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</si>
  <si>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</si>
  <si>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</si>
  <si>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</si>
  <si>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</si>
  <si>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</si>
  <si>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</si>
  <si>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</si>
  <si>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</si>
  <si>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</si>
  <si>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</si>
  <si>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</si>
  <si>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</si>
  <si>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</si>
  <si>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</si>
  <si>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</si>
  <si>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</si>
  <si>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</si>
  <si>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</si>
  <si>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</si>
  <si>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</si>
  <si>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</si>
  <si>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</si>
  <si>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</si>
  <si>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</si>
  <si>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</si>
  <si>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</si>
  <si>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</si>
  <si>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</si>
  <si>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</si>
  <si>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</si>
  <si>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</si>
  <si>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</si>
  <si>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</si>
  <si>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</si>
  <si>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</si>
  <si>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</si>
  <si>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</si>
  <si>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</si>
  <si>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</si>
  <si>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</si>
  <si>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</si>
  <si>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</si>
  <si>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</si>
  <si>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</si>
  <si>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</si>
  <si>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</si>
  <si>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</si>
  <si>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</si>
  <si>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</si>
  <si>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</si>
  <si>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</si>
  <si>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</si>
  <si>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</si>
  <si>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</si>
  <si>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</si>
  <si>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</si>
  <si>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</si>
  <si>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</si>
  <si>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</si>
  <si>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</si>
  <si>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</si>
  <si>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</si>
  <si>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</si>
  <si>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</si>
  <si>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</si>
  <si>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</si>
  <si>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</si>
  <si>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</si>
  <si>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</si>
  <si>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</si>
  <si>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</si>
  <si>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</si>
  <si>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</si>
  <si>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</si>
  <si>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</si>
  <si>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</si>
  <si>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</si>
  <si>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</si>
  <si>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</si>
  <si>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</si>
  <si>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</si>
  <si>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</si>
  <si>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</si>
  <si>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</si>
  <si>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</si>
  <si>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</si>
  <si>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</si>
  <si>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</si>
  <si>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</si>
  <si>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</si>
  <si>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</si>
  <si>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</si>
  <si>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</si>
  <si>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</si>
  <si>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</si>
  <si>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</si>
  <si>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</si>
  <si>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</si>
  <si>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</si>
  <si>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</si>
  <si>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</si>
  <si>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</si>
  <si>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</si>
  <si>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</si>
  <si>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</si>
  <si>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</si>
  <si>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</si>
  <si>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</si>
  <si>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</si>
  <si>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</si>
  <si>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</si>
  <si>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</si>
  <si>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</si>
  <si>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</si>
  <si>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</si>
  <si>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</si>
  <si>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</si>
  <si>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</si>
  <si>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</si>
  <si>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</si>
  <si>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</si>
  <si>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</si>
  <si>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</si>
  <si>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</si>
  <si>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</si>
  <si>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</si>
  <si>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</si>
  <si>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</si>
  <si>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</si>
  <si>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</si>
  <si>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</si>
  <si>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</si>
  <si>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</si>
  <si>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</si>
  <si>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</si>
  <si>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</si>
  <si>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</si>
  <si>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</si>
  <si>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</si>
  <si>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</si>
  <si>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</si>
  <si>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</si>
  <si>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</si>
  <si>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</si>
  <si>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</si>
  <si>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</si>
  <si>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</si>
  <si>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</si>
  <si>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</si>
  <si>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</si>
  <si>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</si>
  <si>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</si>
  <si>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</si>
  <si>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</si>
  <si>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</si>
  <si>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</si>
  <si>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</si>
  <si>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</si>
  <si>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</si>
  <si>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</si>
  <si>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</si>
  <si>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</si>
  <si>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</si>
  <si>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</si>
  <si>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</si>
  <si>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</si>
  <si>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</si>
  <si>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</si>
  <si>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</si>
  <si>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</si>
  <si>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</si>
  <si>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</si>
  <si>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</si>
  <si>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</si>
  <si>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</si>
  <si>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</si>
  <si>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</si>
  <si>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</si>
  <si>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</si>
  <si>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</si>
  <si>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</si>
  <si>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</si>
  <si>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</si>
  <si>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</si>
  <si>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</si>
  <si>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</si>
  <si>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</si>
  <si>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</si>
  <si>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</si>
  <si>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</si>
  <si>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</si>
  <si>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</si>
  <si>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</si>
  <si>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</si>
  <si>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</si>
  <si>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</si>
  <si>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</si>
  <si>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</si>
  <si>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</si>
  <si>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</si>
  <si>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</si>
  <si>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</si>
  <si>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</si>
  <si>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</si>
  <si>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</si>
  <si>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</si>
  <si>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</si>
  <si>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</si>
  <si>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</si>
  <si>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</si>
  <si>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</si>
  <si>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</si>
  <si>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</si>
  <si>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</si>
  <si>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</si>
  <si>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</si>
  <si>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</si>
  <si>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</si>
  <si>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</si>
  <si>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</si>
  <si>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</si>
  <si>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</si>
  <si>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</si>
  <si>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</si>
  <si>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</si>
  <si>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</si>
  <si>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</si>
  <si>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</si>
  <si>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</si>
  <si>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</si>
  <si>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</si>
  <si>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</si>
  <si>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</si>
  <si>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</si>
  <si>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</si>
  <si>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</si>
  <si>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</si>
  <si>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</si>
  <si>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</si>
  <si>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</si>
  <si>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</si>
  <si>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</si>
  <si>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</si>
  <si>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</si>
  <si>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</si>
  <si>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</si>
  <si>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</si>
  <si>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</si>
  <si>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</si>
  <si>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</si>
  <si>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</si>
  <si>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</si>
  <si>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</si>
  <si>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</si>
  <si>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</si>
  <si>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</si>
  <si>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</si>
  <si>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</si>
  <si>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</si>
  <si>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</si>
  <si>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</si>
  <si>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</si>
  <si>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</si>
  <si>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</si>
  <si>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</si>
  <si>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</si>
  <si>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</si>
  <si>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</si>
  <si>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</si>
  <si>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</si>
  <si>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</si>
  <si>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</si>
  <si>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</si>
  <si>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</si>
  <si>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</si>
  <si>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</si>
  <si>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</si>
  <si>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</si>
  <si>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</si>
  <si>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</si>
  <si>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</si>
  <si>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</si>
  <si>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</si>
  <si>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</si>
  <si>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</si>
  <si>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</si>
  <si>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</si>
  <si>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</si>
  <si>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</si>
  <si>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</si>
  <si>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</si>
  <si>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</si>
  <si>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</si>
  <si>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</si>
  <si>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</si>
  <si>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</si>
  <si>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</si>
  <si>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</si>
  <si>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</si>
  <si>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</si>
  <si>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</si>
  <si>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</si>
  <si>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</si>
  <si>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</si>
  <si>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</si>
  <si>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</si>
  <si>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</si>
  <si>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</si>
  <si>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</si>
  <si>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</si>
  <si>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</si>
  <si>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</si>
  <si>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</si>
  <si>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</si>
  <si>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</si>
  <si>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</si>
  <si>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</si>
  <si>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</si>
  <si>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</si>
  <si>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</si>
  <si>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</si>
  <si>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</si>
  <si>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</si>
  <si>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</si>
  <si>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</si>
  <si>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</si>
  <si>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</si>
  <si>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</si>
  <si>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</si>
  <si>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</si>
  <si>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</si>
  <si>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</si>
  <si>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</si>
  <si>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</si>
  <si>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</si>
  <si>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</si>
  <si>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</si>
  <si>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</si>
  <si>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</si>
  <si>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</si>
  <si>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</si>
  <si>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</si>
  <si>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</si>
  <si>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</si>
  <si>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</si>
  <si>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</si>
  <si>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</si>
  <si>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</si>
  <si>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</si>
  <si>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</si>
  <si>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</si>
  <si>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</si>
  <si>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</si>
  <si>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</si>
  <si>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</si>
  <si>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</si>
  <si>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</si>
  <si>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</si>
  <si>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</si>
  <si>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</si>
  <si>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</si>
  <si>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</si>
  <si>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</si>
  <si>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</si>
  <si>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</si>
  <si>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</si>
  <si>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</si>
  <si>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</si>
  <si>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</si>
  <si>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</si>
  <si>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</si>
  <si>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</si>
  <si>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</si>
  <si>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</si>
  <si>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</si>
  <si>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</si>
  <si>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</si>
  <si>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</si>
  <si>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</si>
  <si>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</si>
  <si>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</si>
  <si>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</si>
  <si>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</si>
  <si>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</si>
  <si>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</si>
  <si>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</si>
  <si>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</si>
  <si>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</si>
  <si>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</si>
  <si>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</si>
  <si>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</si>
  <si>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</si>
  <si>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</si>
  <si>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</si>
  <si>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</si>
  <si>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</si>
  <si>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</si>
  <si>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</si>
  <si>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</si>
  <si>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</si>
  <si>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</si>
  <si>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</si>
  <si>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</si>
  <si>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</si>
  <si>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</si>
  <si>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</si>
  <si>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</si>
  <si>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</si>
  <si>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</si>
  <si>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</si>
  <si>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</si>
  <si>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</si>
  <si>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</si>
  <si>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</si>
  <si>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</si>
  <si>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</si>
  <si>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</si>
  <si>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</si>
  <si>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</si>
  <si>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</si>
  <si>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</si>
  <si>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</si>
  <si>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</si>
  <si>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</si>
  <si>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</si>
  <si>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</si>
  <si>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</si>
  <si>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</si>
  <si>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</si>
  <si>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</si>
  <si>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</si>
  <si>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</si>
  <si>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</si>
  <si>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</si>
  <si>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</si>
  <si>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</si>
  <si>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</si>
  <si>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</si>
  <si>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</si>
  <si>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</si>
  <si>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</si>
  <si>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</si>
  <si>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</si>
  <si>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</si>
  <si>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</si>
  <si>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</si>
  <si>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</si>
  <si>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</si>
  <si>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</si>
  <si>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</si>
  <si>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</si>
  <si>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</si>
  <si>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</si>
  <si>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</si>
  <si>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</si>
  <si>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</si>
  <si>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</si>
  <si>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</si>
  <si>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</si>
  <si>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</si>
  <si>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</si>
  <si>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</si>
  <si>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</si>
  <si>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</si>
  <si>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</si>
  <si>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</si>
  <si>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</si>
  <si>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</si>
  <si>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</si>
  <si>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</si>
  <si>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</si>
  <si>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</si>
  <si>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</si>
  <si>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</si>
  <si>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</si>
  <si>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</si>
  <si>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</si>
  <si>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</si>
  <si>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</si>
  <si>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</si>
  <si>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</si>
  <si>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</si>
  <si>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</si>
  <si>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</si>
  <si>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</si>
  <si>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</si>
  <si>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</si>
  <si>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</si>
  <si>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</si>
  <si>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</si>
  <si>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</si>
  <si>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</si>
  <si>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</si>
  <si>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</si>
  <si>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</si>
  <si>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</si>
  <si>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</si>
  <si>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</si>
  <si>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</si>
  <si>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</si>
  <si>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</si>
  <si>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</si>
  <si>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</si>
  <si>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</si>
  <si>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</si>
  <si>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</si>
  <si>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</si>
  <si>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</si>
  <si>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</si>
  <si>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</si>
  <si>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</si>
  <si>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</si>
  <si>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</si>
  <si>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</si>
  <si>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</si>
  <si>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</si>
  <si>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</si>
  <si>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</si>
  <si>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</si>
  <si>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</si>
  <si>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</si>
  <si>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</si>
  <si>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</si>
  <si>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</si>
  <si>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</si>
  <si>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</si>
  <si>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</si>
  <si>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</si>
  <si>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</si>
  <si>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</si>
  <si>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</si>
  <si>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</si>
  <si>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</si>
  <si>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</si>
  <si>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</si>
  <si>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</si>
  <si>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</si>
  <si>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</si>
  <si>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</si>
  <si>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</si>
  <si>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</si>
  <si>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</si>
  <si>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</si>
  <si>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</si>
  <si>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</si>
  <si>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</si>
  <si>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</si>
  <si>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</si>
  <si>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</si>
  <si>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</si>
  <si>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</si>
  <si>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</si>
  <si>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</si>
  <si>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</si>
  <si>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</si>
  <si>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</si>
  <si>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</si>
  <si>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</si>
  <si>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</si>
  <si>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</si>
  <si>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</si>
  <si>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</si>
  <si>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</si>
  <si>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</si>
  <si>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</si>
  <si>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</si>
  <si>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</si>
  <si>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</si>
  <si>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</si>
  <si>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</si>
  <si>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</si>
  <si>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</si>
  <si>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</si>
  <si>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</si>
  <si>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</si>
  <si>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</si>
  <si>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</si>
  <si>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</si>
  <si>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</si>
  <si>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</si>
  <si>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</si>
  <si>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</si>
  <si>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</si>
  <si>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</si>
  <si>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</si>
  <si>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</si>
  <si>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</si>
  <si>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</si>
  <si>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</si>
  <si>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</si>
  <si>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</si>
  <si>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</si>
  <si>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</si>
  <si>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</si>
  <si>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</si>
  <si>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</si>
  <si>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</si>
  <si>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</si>
  <si>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</si>
  <si>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</si>
  <si>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</si>
  <si>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</si>
  <si>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</si>
  <si>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</si>
  <si>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</si>
  <si>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</si>
  <si>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</si>
  <si>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</si>
  <si>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</si>
  <si>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</si>
  <si>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</si>
  <si>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</si>
  <si>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</si>
  <si>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</si>
  <si>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</si>
  <si>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</si>
  <si>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</si>
  <si>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</si>
  <si>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</si>
  <si>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</si>
  <si>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</si>
  <si>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</si>
  <si>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</si>
  <si>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</si>
  <si>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</si>
  <si>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</si>
  <si>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</si>
  <si>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</si>
  <si>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</si>
  <si>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</si>
  <si>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</si>
  <si>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</si>
  <si>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</si>
  <si>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</si>
  <si>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</si>
  <si>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</si>
  <si>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</si>
  <si>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</si>
  <si>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</si>
  <si>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</si>
  <si>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</si>
  <si>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</si>
  <si>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</si>
  <si>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</si>
  <si>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</si>
  <si>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</si>
  <si>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</si>
  <si>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</si>
  <si>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</si>
  <si>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</si>
  <si>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</si>
  <si>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</si>
  <si>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</si>
  <si>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</si>
  <si>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</si>
  <si>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</si>
  <si>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</si>
  <si>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</si>
  <si>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</si>
  <si>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</si>
  <si>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</si>
  <si>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</si>
  <si>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</si>
  <si>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</si>
  <si>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</si>
  <si>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</si>
  <si>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</si>
  <si>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</si>
  <si>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</si>
  <si>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</si>
  <si>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</si>
  <si>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</si>
  <si>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</si>
  <si>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</si>
  <si>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</si>
  <si>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</si>
  <si>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</si>
  <si>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</si>
  <si>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</si>
  <si>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</si>
  <si>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</si>
  <si>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</si>
  <si>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</si>
  <si>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</si>
  <si>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</si>
  <si>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</si>
  <si>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</si>
  <si>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</si>
  <si>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</si>
  <si>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</si>
  <si>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</si>
  <si>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</si>
  <si>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</si>
  <si>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</si>
  <si>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</si>
  <si>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</si>
  <si>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</si>
  <si>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</si>
  <si>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</si>
  <si>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</si>
  <si>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</si>
  <si>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</si>
  <si>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</si>
  <si>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</si>
  <si>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</si>
  <si>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</si>
  <si>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</si>
  <si>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</si>
  <si>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</si>
  <si>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</si>
  <si>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</si>
  <si>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</si>
  <si>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</si>
  <si>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</si>
  <si>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</si>
  <si>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</si>
  <si>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</si>
  <si>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</si>
  <si>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</si>
  <si>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</si>
  <si>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</si>
  <si>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</si>
  <si>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</si>
  <si>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</si>
  <si>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</si>
  <si>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</si>
  <si>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</si>
  <si>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</si>
  <si>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</si>
  <si>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</si>
  <si>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</si>
  <si>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</si>
  <si>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</si>
  <si>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</si>
  <si>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</si>
  <si>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</si>
  <si>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</si>
  <si>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</si>
  <si>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</si>
  <si>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</si>
  <si>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</si>
  <si>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</si>
  <si>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</si>
  <si>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</si>
  <si>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</si>
  <si>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</si>
  <si>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</si>
  <si>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</si>
  <si>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</si>
  <si>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</si>
  <si>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</si>
  <si>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</si>
  <si>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</si>
  <si>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</si>
  <si>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</si>
  <si>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</si>
  <si>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</si>
  <si>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</si>
  <si>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</si>
  <si>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</si>
  <si>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</si>
  <si>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</si>
  <si>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</si>
  <si>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</si>
  <si>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</si>
  <si>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</si>
  <si>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</si>
  <si>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</si>
  <si>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</si>
  <si>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</si>
  <si>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</si>
  <si>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</si>
  <si>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</si>
  <si>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</si>
  <si>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</si>
  <si>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</si>
  <si>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</si>
  <si>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</si>
  <si>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</si>
  <si>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</si>
  <si>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</si>
  <si>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</si>
  <si>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</si>
  <si>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</si>
  <si>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</si>
  <si>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</si>
  <si>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</si>
  <si>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</si>
  <si>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</si>
  <si>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</si>
  <si>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</si>
  <si>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</si>
  <si>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</si>
  <si>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</si>
  <si>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</si>
  <si>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</si>
  <si>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</si>
  <si>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</si>
  <si>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</si>
  <si>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</si>
  <si>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</si>
  <si>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</si>
  <si>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</si>
  <si>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</si>
  <si>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</si>
  <si>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</si>
  <si>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</si>
  <si>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</si>
  <si>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</si>
  <si>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</si>
  <si>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</si>
  <si>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</si>
  <si>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</si>
  <si>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</si>
  <si>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</si>
  <si>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</si>
  <si>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</si>
  <si>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</si>
  <si>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</si>
  <si>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</si>
  <si>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</si>
  <si>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</si>
  <si>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</si>
  <si>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</si>
  <si>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</si>
  <si>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</si>
  <si>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</si>
  <si>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</si>
  <si>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</si>
  <si>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</si>
  <si>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</si>
  <si>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</si>
  <si>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</si>
  <si>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</si>
  <si>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</si>
  <si>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</si>
  <si>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</si>
  <si>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</si>
  <si>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</si>
  <si>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</si>
  <si>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</si>
  <si>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</si>
  <si>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</si>
  <si>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</si>
  <si>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</si>
  <si>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</si>
  <si>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</si>
  <si>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</si>
  <si>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</si>
  <si>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</si>
  <si>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</si>
  <si>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</si>
  <si>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</si>
  <si>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</si>
  <si>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</si>
  <si>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</si>
  <si>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</si>
  <si>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</si>
  <si>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</si>
  <si>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</si>
  <si>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</si>
  <si>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</si>
  <si>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</si>
  <si>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</si>
  <si>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</si>
  <si>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</si>
  <si>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</si>
  <si>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</si>
  <si>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</si>
  <si>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</si>
  <si>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</si>
  <si>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</si>
  <si>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</si>
  <si>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</si>
  <si>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</si>
  <si>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</si>
  <si>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</si>
  <si>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</si>
  <si>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</si>
  <si>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</si>
  <si>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</si>
  <si>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</si>
  <si>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</si>
  <si>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</si>
  <si>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</si>
  <si>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</si>
  <si>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</si>
  <si>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</si>
  <si>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</si>
  <si>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</si>
  <si>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</si>
  <si>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</si>
  <si>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</si>
  <si>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</si>
  <si>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</si>
  <si>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</si>
  <si>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</si>
  <si>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</si>
  <si>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</si>
  <si>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</si>
  <si>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</si>
  <si>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</si>
  <si>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</si>
  <si>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</si>
  <si>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</si>
  <si>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</si>
  <si>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</si>
  <si>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</si>
  <si>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</si>
  <si>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</si>
  <si>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</si>
  <si>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</si>
  <si>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</si>
  <si>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</si>
  <si>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</si>
  <si>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</si>
  <si>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</si>
  <si>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</si>
  <si>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</si>
  <si>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</si>
  <si>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</si>
  <si>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</si>
  <si>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</si>
  <si>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</si>
  <si>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</si>
  <si>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</si>
  <si>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</si>
  <si>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</si>
  <si>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</si>
  <si>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</si>
  <si>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</si>
  <si>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</si>
  <si>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</si>
  <si>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</si>
  <si>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</si>
  <si>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</si>
  <si>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</si>
  <si>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</si>
  <si>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</si>
  <si>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</si>
  <si>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</si>
  <si>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</si>
  <si>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</si>
  <si>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</si>
  <si>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</si>
  <si>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</si>
  <si>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</si>
  <si>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</si>
  <si>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</si>
  <si>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</si>
  <si>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</si>
  <si>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</si>
  <si>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</si>
  <si>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</si>
  <si>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</si>
  <si>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</si>
  <si>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</si>
  <si>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</si>
  <si>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</si>
  <si>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</si>
  <si>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</si>
  <si>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</si>
  <si>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</si>
  <si>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</si>
  <si>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</si>
  <si>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</si>
  <si>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</si>
  <si>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</si>
  <si>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</si>
  <si>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</si>
  <si>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</si>
  <si>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</si>
  <si>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</si>
  <si>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</si>
  <si>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</si>
  <si>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</si>
  <si>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</si>
  <si>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</si>
  <si>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</si>
  <si>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</si>
  <si>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</si>
  <si>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</si>
  <si>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</si>
  <si>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</si>
  <si>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</si>
  <si>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</si>
  <si>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</si>
  <si>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</si>
  <si>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</si>
  <si>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</si>
  <si>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</si>
  <si>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</si>
  <si>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</si>
  <si>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</si>
  <si>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</si>
  <si>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</si>
  <si>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</si>
  <si>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</si>
  <si>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</si>
  <si>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</si>
  <si>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</si>
  <si>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</si>
  <si>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</si>
  <si>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</si>
  <si>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</si>
  <si>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</si>
  <si>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</si>
  <si>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</si>
  <si>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</si>
  <si>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</si>
  <si>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</si>
  <si>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</si>
  <si>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</si>
  <si>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</si>
  <si>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</si>
  <si>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</si>
  <si>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</si>
  <si>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</si>
  <si>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</si>
  <si>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</si>
  <si>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</si>
  <si>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</si>
  <si>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</si>
  <si>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</si>
  <si>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</si>
  <si>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</si>
  <si>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</si>
  <si>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</si>
  <si>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</si>
  <si>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</si>
  <si>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</si>
  <si>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</si>
  <si>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</si>
  <si>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</si>
  <si>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</si>
  <si>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</si>
  <si>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</si>
  <si>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</si>
  <si>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</si>
  <si>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</si>
  <si>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</si>
  <si>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</si>
  <si>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</si>
  <si>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</si>
  <si>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</si>
  <si>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</si>
  <si>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</si>
  <si>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</si>
  <si>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</si>
  <si>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</si>
  <si>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</si>
  <si>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</si>
  <si>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</si>
  <si>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</si>
  <si>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</si>
  <si>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</si>
  <si>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</si>
  <si>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</si>
  <si>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</si>
  <si>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</si>
  <si>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</si>
  <si>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</si>
  <si>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</si>
  <si>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</si>
  <si>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</si>
  <si>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</si>
  <si>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</si>
  <si>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</si>
  <si>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</si>
  <si>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</si>
  <si>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</si>
  <si>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</si>
  <si>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</si>
  <si>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</si>
  <si>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</si>
  <si>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</si>
  <si>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</si>
  <si>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</si>
  <si>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</si>
  <si>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</si>
  <si>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</si>
  <si>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</si>
  <si>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</si>
  <si>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</si>
  <si>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</si>
  <si>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</si>
  <si>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</si>
  <si>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</si>
  <si>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</si>
  <si>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</si>
  <si>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</si>
  <si>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</si>
  <si>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</si>
  <si>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</si>
  <si>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</si>
  <si>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</si>
  <si>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</si>
  <si>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</si>
  <si>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</si>
  <si>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</si>
  <si>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</si>
  <si>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</si>
  <si>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</si>
  <si>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</si>
  <si>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</si>
  <si>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</si>
  <si>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</si>
  <si>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</si>
  <si>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</si>
  <si>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</si>
  <si>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</si>
  <si>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</si>
  <si>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</si>
  <si>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</si>
  <si>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</si>
  <si>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</si>
  <si>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</si>
  <si>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</si>
  <si>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</si>
  <si>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</si>
  <si>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</si>
  <si>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</si>
  <si>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</si>
  <si>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</si>
  <si>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</si>
  <si>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</si>
  <si>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</si>
  <si>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</si>
  <si>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</si>
  <si>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</si>
  <si>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</si>
  <si>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</si>
  <si>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</si>
  <si>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</si>
  <si>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</si>
  <si>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</si>
  <si>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</si>
  <si>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</si>
  <si>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</si>
  <si>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</si>
  <si>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</si>
  <si>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</si>
  <si>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</si>
  <si>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</si>
  <si>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</si>
  <si>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</si>
  <si>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</si>
  <si>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</si>
  <si>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</si>
  <si>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</si>
  <si>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</si>
  <si>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</si>
  <si>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</si>
  <si>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</si>
  <si>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</si>
  <si>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</si>
  <si>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</si>
  <si>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</si>
  <si>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</si>
  <si>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</si>
  <si>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</si>
  <si>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</si>
  <si>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</si>
  <si>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</si>
  <si>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</si>
  <si>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</si>
  <si>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</si>
  <si>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</si>
  <si>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</si>
  <si>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</si>
  <si>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</si>
  <si>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</si>
  <si>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</si>
  <si>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</si>
  <si>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</si>
  <si>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</si>
  <si>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</si>
  <si>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</si>
  <si>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</si>
  <si>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</si>
  <si>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</si>
  <si>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</si>
  <si>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</si>
  <si>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</si>
  <si>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</si>
  <si>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</si>
  <si>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</si>
  <si>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</si>
  <si>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</si>
  <si>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</si>
  <si>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</si>
  <si>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</si>
  <si>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</si>
  <si>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</si>
  <si>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</si>
  <si>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</si>
  <si>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</si>
  <si>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</si>
  <si>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</si>
  <si>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</si>
  <si>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</si>
  <si>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</si>
  <si>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</si>
  <si>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</si>
  <si>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</si>
  <si>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</si>
  <si>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</si>
  <si>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</si>
  <si>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</si>
  <si>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</si>
  <si>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</si>
  <si>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</si>
  <si>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</si>
  <si>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</si>
  <si>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</si>
  <si>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</si>
  <si>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</si>
  <si>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</si>
  <si>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</si>
  <si>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</si>
  <si>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</si>
  <si>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</si>
  <si>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</si>
  <si>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</si>
  <si>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</si>
  <si>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</si>
  <si>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</si>
  <si>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</si>
  <si>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</si>
  <si>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</si>
  <si>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</si>
  <si>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</si>
  <si>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</si>
  <si>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</si>
  <si>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</si>
  <si>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</si>
  <si>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</si>
  <si>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</si>
  <si>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</si>
  <si>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</si>
  <si>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</si>
  <si>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</si>
  <si>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</si>
  <si>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</si>
  <si>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</si>
  <si>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</si>
  <si>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</si>
  <si>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</si>
  <si>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</si>
  <si>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</si>
  <si>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</si>
  <si>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</si>
  <si>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</si>
  <si>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</si>
  <si>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</si>
  <si>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</si>
  <si>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</si>
  <si>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</si>
  <si>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</si>
  <si>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</si>
  <si>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</si>
  <si>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</si>
  <si>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</si>
  <si>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</si>
  <si>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</si>
  <si>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</si>
  <si>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</si>
  <si>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</si>
  <si>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</si>
  <si>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</si>
  <si>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</si>
  <si>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</si>
  <si>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</si>
  <si>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</si>
  <si>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</si>
  <si>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</si>
  <si>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</si>
  <si>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</si>
  <si>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</si>
  <si>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</si>
  <si>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</si>
  <si>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</si>
  <si>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</si>
  <si>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</si>
  <si>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</si>
  <si>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</si>
  <si>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</si>
  <si>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</si>
  <si>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</si>
  <si>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</si>
  <si>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</si>
  <si>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</si>
  <si>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</si>
  <si>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</si>
  <si>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</si>
  <si>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</si>
  <si>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</si>
  <si>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</si>
  <si>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</si>
  <si>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</si>
  <si>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</si>
  <si>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</si>
  <si>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</si>
  <si>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</si>
  <si>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</si>
  <si>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</si>
  <si>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</si>
  <si>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</si>
  <si>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</si>
  <si>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</si>
  <si>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</si>
  <si>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</si>
  <si>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</si>
  <si>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</si>
  <si>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</si>
  <si>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</si>
  <si>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</si>
  <si>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</si>
  <si>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</si>
  <si>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</si>
  <si>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</si>
  <si>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</si>
  <si>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</si>
  <si>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</si>
  <si>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</si>
  <si>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</si>
  <si>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</si>
  <si>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</si>
  <si>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</si>
  <si>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</si>
  <si>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</si>
  <si>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</si>
  <si>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</si>
  <si>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</si>
  <si>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</si>
  <si>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</si>
  <si>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</si>
  <si>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</si>
  <si>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</si>
  <si>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</si>
  <si>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</si>
  <si>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</si>
  <si>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</si>
  <si>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</si>
  <si>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</si>
  <si>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</si>
  <si>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</si>
  <si>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</si>
  <si>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</si>
  <si>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</si>
  <si>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</si>
  <si>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</si>
  <si>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</si>
  <si>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</si>
  <si>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</si>
  <si>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</si>
  <si>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</si>
  <si>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</si>
  <si>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</si>
  <si>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</si>
  <si>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</si>
  <si>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</si>
  <si>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</si>
  <si>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</si>
  <si>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</si>
  <si>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</si>
  <si>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</si>
  <si>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</si>
  <si>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</si>
  <si>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</si>
  <si>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</si>
  <si>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</si>
  <si>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</si>
  <si>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</si>
  <si>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</si>
  <si>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</si>
  <si>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</si>
  <si>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</si>
  <si>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</si>
  <si>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</si>
  <si>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</si>
  <si>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</si>
  <si>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</si>
  <si>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</si>
  <si>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</si>
  <si>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</si>
  <si>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</si>
  <si>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</si>
  <si>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</si>
  <si>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</si>
  <si>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</si>
  <si>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</si>
  <si>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</si>
  <si>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</si>
  <si>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</si>
  <si>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</si>
  <si>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</si>
  <si>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</si>
  <si>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</si>
  <si>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</si>
  <si>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</si>
  <si>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</si>
  <si>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</si>
  <si>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</si>
  <si>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</si>
  <si>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</si>
  <si>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</si>
  <si>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</si>
  <si>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</si>
  <si>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</si>
  <si>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</si>
  <si>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</si>
  <si>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</si>
  <si>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</si>
  <si>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</si>
  <si>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</si>
  <si>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</si>
  <si>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</si>
  <si>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</si>
  <si>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</si>
  <si>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</si>
  <si>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</si>
  <si>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</si>
  <si>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</si>
  <si>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</si>
  <si>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</si>
  <si>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</si>
  <si>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</si>
  <si>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</si>
  <si>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</si>
  <si>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</si>
  <si>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</si>
  <si>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</si>
  <si>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</si>
  <si>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</si>
  <si>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</si>
  <si>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</si>
  <si>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</si>
  <si>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</si>
  <si>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</si>
  <si>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</si>
  <si>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</si>
  <si>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</si>
  <si>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</si>
  <si>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</si>
  <si>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</si>
  <si>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</si>
  <si>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</si>
  <si>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</si>
  <si>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</si>
  <si>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</si>
  <si>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</si>
  <si>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</si>
  <si>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</si>
  <si>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</si>
  <si>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</si>
  <si>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</si>
  <si>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</si>
  <si>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</si>
  <si>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</si>
  <si>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</si>
  <si>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</si>
  <si>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</si>
  <si>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</si>
  <si>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</si>
  <si>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</si>
  <si>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</si>
  <si>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</si>
  <si>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</si>
  <si>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</si>
  <si>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</si>
  <si>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</si>
  <si>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</si>
  <si>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</si>
  <si>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</si>
  <si>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</si>
  <si>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</si>
  <si>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</si>
  <si>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</si>
  <si>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</si>
  <si>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</si>
  <si>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</si>
  <si>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</si>
  <si>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</si>
  <si>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</si>
  <si>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</si>
  <si>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</si>
  <si>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</si>
  <si>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</si>
  <si>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</si>
  <si>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</si>
  <si>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</si>
  <si>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</si>
  <si>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</si>
  <si>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</si>
  <si>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</si>
  <si>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</si>
  <si>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</si>
  <si>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</si>
  <si>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</si>
  <si>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</si>
  <si>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</si>
  <si>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</si>
  <si>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</si>
  <si>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</si>
  <si>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</si>
  <si>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</si>
  <si>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</si>
  <si>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</si>
  <si>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</si>
  <si>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</si>
  <si>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</si>
  <si>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</si>
  <si>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</si>
  <si>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</si>
  <si>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</si>
  <si>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</si>
  <si>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</si>
  <si>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</si>
  <si>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</si>
  <si>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</si>
  <si>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</si>
  <si>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</si>
  <si>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</si>
  <si>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</si>
  <si>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</si>
  <si>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</si>
  <si>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</si>
  <si>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</si>
  <si>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</si>
  <si>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</si>
  <si>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</si>
  <si>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</si>
  <si>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</si>
  <si>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</si>
  <si>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</si>
  <si>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</si>
  <si>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</si>
  <si>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</si>
  <si>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</si>
  <si>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</si>
  <si>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</si>
  <si>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</si>
  <si>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</si>
  <si>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</si>
  <si>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</si>
  <si>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</si>
  <si>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</si>
  <si>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</si>
  <si>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</si>
  <si>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</si>
  <si>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</si>
  <si>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</si>
  <si>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</si>
  <si>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</si>
  <si>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</si>
  <si>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</si>
  <si>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</si>
  <si>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</si>
  <si>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</si>
  <si>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</si>
  <si>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</si>
  <si>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</si>
  <si>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</si>
  <si>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</si>
  <si>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</si>
  <si>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</si>
  <si>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</si>
  <si>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</si>
  <si>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</si>
  <si>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</si>
  <si>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</si>
  <si>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</si>
  <si>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</si>
  <si>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</si>
  <si>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</si>
  <si>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</si>
  <si>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</si>
  <si>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</si>
  <si>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</si>
  <si>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</si>
  <si>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</si>
  <si>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</si>
  <si>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</si>
  <si>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</si>
  <si>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</si>
  <si>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</si>
  <si>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</si>
  <si>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</si>
  <si>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</si>
  <si>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</si>
  <si>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</si>
  <si>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</si>
  <si>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</si>
  <si>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</si>
  <si>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</si>
  <si>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</si>
  <si>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</si>
  <si>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</si>
  <si>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</si>
  <si>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</si>
  <si>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</si>
  <si>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</si>
  <si>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</si>
  <si>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</si>
  <si>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</si>
  <si>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</si>
  <si>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</si>
  <si>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</si>
  <si>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</si>
  <si>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</si>
  <si>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</si>
  <si>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</si>
  <si>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</si>
  <si>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</si>
  <si>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</si>
  <si>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</si>
  <si>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</si>
  <si>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</si>
  <si>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</si>
  <si>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</si>
  <si>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</si>
  <si>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</si>
  <si>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</si>
  <si>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</si>
  <si>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</si>
  <si>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</si>
  <si>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</si>
  <si>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</si>
  <si>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</si>
  <si>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</si>
  <si>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</si>
  <si>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</si>
  <si>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</si>
  <si>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</si>
  <si>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</si>
  <si>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</si>
  <si>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</si>
  <si>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</si>
  <si>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</si>
  <si>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</si>
  <si>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</si>
  <si>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</si>
  <si>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</si>
  <si>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</si>
  <si>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</si>
  <si>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</si>
  <si>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</si>
  <si>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</si>
  <si>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</si>
  <si>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</si>
  <si>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</si>
  <si>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</si>
  <si>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</si>
  <si>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</si>
  <si>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</si>
  <si>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</si>
  <si>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</si>
  <si>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</si>
  <si>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</si>
  <si>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</si>
  <si>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</si>
  <si>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</si>
  <si>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</si>
  <si>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</si>
  <si>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</si>
  <si>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</si>
  <si>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</si>
  <si>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</si>
  <si>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</si>
  <si>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</si>
  <si>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</si>
  <si>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</si>
  <si>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</si>
  <si>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</si>
  <si>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</si>
  <si>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</si>
  <si>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</si>
  <si>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</si>
  <si>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</si>
  <si>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</si>
  <si>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</si>
  <si>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</si>
  <si>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</si>
  <si>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</si>
  <si>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</si>
  <si>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</si>
  <si>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</si>
  <si>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</si>
  <si>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</si>
  <si>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</si>
  <si>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</si>
  <si>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</si>
  <si>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</si>
  <si>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</si>
  <si>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</si>
  <si>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</si>
  <si>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</si>
  <si>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</si>
  <si>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</si>
  <si>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</si>
  <si>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</si>
  <si>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</si>
  <si>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</si>
  <si>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</si>
  <si>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</si>
  <si>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</si>
  <si>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</si>
  <si>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</si>
  <si>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</si>
  <si>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</si>
  <si>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</si>
  <si>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</si>
  <si>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</si>
  <si>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</si>
  <si>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</si>
  <si>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</si>
  <si>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</si>
  <si>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</si>
  <si>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</si>
  <si>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</si>
  <si>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</si>
  <si>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</si>
  <si>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</si>
  <si>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</si>
  <si>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</si>
  <si>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</si>
  <si>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</si>
  <si>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</si>
  <si>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</si>
  <si>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</si>
  <si>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</si>
  <si>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</si>
  <si>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</si>
  <si>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</si>
  <si>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</si>
  <si>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</si>
  <si>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</si>
  <si>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</si>
  <si>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</si>
  <si>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</si>
  <si>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</si>
  <si>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</si>
  <si>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</si>
  <si>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</si>
  <si>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</si>
  <si>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</si>
  <si>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</si>
  <si>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</si>
  <si>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</si>
  <si>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</si>
  <si>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</si>
  <si>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</si>
  <si>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</si>
  <si>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</si>
  <si>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</si>
  <si>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</si>
  <si>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</si>
  <si>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</si>
  <si>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</si>
  <si>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</si>
  <si>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</si>
  <si>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</si>
  <si>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</si>
  <si>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</si>
  <si>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</si>
  <si>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</si>
  <si>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</si>
  <si>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</si>
  <si>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</si>
  <si>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</si>
  <si>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</si>
  <si>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</si>
  <si>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</si>
  <si>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</si>
  <si>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</si>
  <si>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</si>
  <si>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</si>
  <si>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</si>
  <si>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</si>
  <si>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</si>
  <si>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</si>
  <si>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</si>
  <si>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</si>
  <si>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</si>
  <si>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</si>
  <si>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</si>
  <si>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</si>
  <si>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</si>
  <si>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</si>
  <si>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</si>
  <si>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</si>
  <si>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</si>
  <si>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</si>
  <si>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</si>
  <si>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</si>
  <si>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</si>
  <si>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</si>
  <si>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</si>
  <si>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</si>
  <si>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</si>
  <si>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</si>
  <si>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</si>
  <si>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</si>
  <si>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</si>
  <si>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</si>
  <si>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</si>
  <si>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</si>
  <si>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</si>
  <si>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</si>
  <si>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</si>
  <si>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</si>
  <si>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</si>
  <si>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</si>
  <si>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</si>
  <si>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</si>
  <si>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</si>
  <si>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</si>
  <si>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</si>
  <si>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</si>
  <si>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</si>
  <si>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</si>
  <si>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</si>
  <si>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</si>
  <si>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</si>
  <si>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</si>
  <si>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</si>
  <si>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</si>
  <si>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</si>
  <si>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</si>
  <si>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</si>
  <si>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</si>
  <si>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</si>
  <si>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</si>
  <si>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</si>
  <si>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</si>
  <si>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</si>
  <si>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</si>
  <si>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</si>
  <si>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</si>
  <si>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</si>
  <si>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</si>
  <si>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</si>
  <si>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</si>
  <si>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</si>
  <si>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</si>
  <si>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</si>
  <si>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</si>
  <si>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</si>
  <si>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</si>
  <si>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</si>
  <si>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</si>
  <si>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</si>
  <si>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</si>
  <si>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</si>
  <si>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</si>
  <si>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</si>
  <si>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</si>
  <si>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</si>
  <si>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</si>
  <si>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</si>
  <si>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</si>
  <si>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</si>
  <si>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</si>
  <si>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</si>
  <si>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</si>
  <si>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</si>
  <si>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</si>
  <si>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</si>
  <si>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</si>
  <si>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</si>
  <si>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</si>
  <si>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</si>
  <si>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</si>
  <si>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</si>
  <si>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</si>
  <si>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</si>
  <si>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</si>
  <si>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</si>
  <si>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</si>
  <si>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</si>
  <si>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</si>
  <si>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</si>
  <si>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</si>
  <si>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</si>
  <si>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</si>
  <si>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</si>
  <si>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</si>
  <si>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</si>
  <si>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</si>
  <si>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</si>
  <si>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</si>
  <si>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</si>
  <si>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</si>
  <si>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</si>
  <si>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</si>
  <si>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</si>
  <si>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</si>
  <si>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</si>
  <si>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</si>
  <si>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</si>
  <si>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</si>
  <si>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</si>
  <si>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</si>
  <si>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</si>
  <si>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</si>
  <si>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</si>
  <si>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</si>
  <si>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</si>
  <si>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</si>
  <si>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</si>
  <si>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</si>
  <si>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</si>
  <si>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</si>
  <si>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</si>
  <si>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</si>
  <si>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</si>
  <si>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</si>
  <si>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</si>
  <si>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</si>
  <si>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</si>
  <si>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</si>
  <si>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</si>
  <si>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</si>
  <si>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</si>
  <si>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</si>
  <si>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</si>
  <si>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</si>
  <si>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</si>
  <si>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</si>
  <si>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</si>
  <si>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</si>
  <si>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</si>
  <si>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</si>
  <si>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</si>
  <si>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</si>
  <si>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</si>
  <si>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</si>
  <si>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</si>
  <si>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</si>
  <si>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</si>
  <si>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</si>
  <si>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</si>
  <si>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</si>
  <si>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</si>
  <si>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</si>
  <si>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</si>
  <si>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</si>
  <si>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</si>
  <si>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</si>
  <si>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</si>
  <si>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</si>
  <si>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</si>
  <si>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</si>
  <si>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</si>
  <si>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</si>
  <si>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</si>
  <si>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</si>
  <si>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</si>
  <si>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</si>
  <si>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</si>
  <si>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</si>
  <si>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</si>
  <si>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</si>
  <si>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</si>
  <si>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</si>
  <si>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</si>
  <si>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</si>
  <si>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</si>
  <si>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</si>
  <si>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</si>
  <si>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</si>
  <si>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</si>
  <si>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</si>
  <si>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</si>
  <si>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</si>
  <si>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</si>
  <si>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</si>
  <si>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</si>
  <si>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</si>
  <si>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</si>
  <si>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</si>
  <si>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</si>
  <si>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</si>
  <si>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</si>
  <si>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</si>
  <si>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</si>
  <si>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</si>
  <si>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</si>
  <si>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</si>
  <si>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</si>
  <si>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</si>
  <si>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</si>
  <si>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</si>
  <si>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</si>
  <si>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</si>
  <si>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</si>
  <si>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</si>
  <si>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</si>
  <si>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</si>
  <si>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</si>
  <si>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</si>
  <si>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</si>
  <si>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</si>
  <si>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</si>
  <si>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</si>
  <si>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</si>
  <si>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</si>
  <si>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</si>
  <si>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</si>
  <si>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</si>
  <si>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</si>
  <si>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</si>
  <si>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</si>
  <si>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</si>
  <si>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</si>
  <si>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</si>
  <si>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</si>
  <si>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</si>
  <si>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</si>
  <si>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</si>
  <si>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</si>
  <si>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</si>
  <si>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</si>
  <si>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</si>
  <si>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</si>
  <si>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</si>
  <si>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</si>
  <si>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</si>
  <si>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</si>
  <si>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</si>
  <si>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</si>
  <si>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</si>
  <si>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</si>
  <si>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</si>
  <si>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</si>
  <si>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</si>
  <si>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</si>
  <si>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</si>
  <si>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</si>
  <si>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</si>
  <si>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</si>
  <si>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</si>
  <si>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</si>
  <si>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</si>
  <si>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</si>
  <si>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</si>
  <si>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</si>
  <si>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</si>
  <si>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</si>
  <si>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</si>
  <si>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</si>
  <si>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</si>
  <si>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</si>
  <si>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</si>
  <si>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</si>
  <si>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</si>
  <si>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</si>
  <si>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</si>
  <si>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</si>
  <si>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</si>
  <si>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</si>
  <si>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</si>
  <si>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</si>
  <si>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</si>
  <si>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</si>
  <si>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</si>
  <si>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</si>
  <si>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</si>
  <si>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</si>
  <si>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</si>
  <si>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</si>
  <si>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</si>
  <si>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</si>
  <si>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</si>
  <si>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</si>
  <si>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</si>
  <si>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</si>
  <si>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</si>
  <si>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</si>
  <si>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</si>
  <si>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</si>
  <si>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</si>
  <si>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</si>
  <si>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</si>
  <si>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</si>
  <si>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</si>
  <si>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</si>
  <si>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</si>
  <si>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</si>
  <si>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</si>
  <si>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</si>
  <si>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</si>
  <si>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</si>
  <si>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</si>
  <si>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</si>
  <si>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</si>
  <si>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</si>
  <si>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</si>
  <si>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</si>
  <si>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</si>
  <si>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</si>
  <si>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</si>
  <si>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</si>
  <si>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</si>
  <si>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</si>
  <si>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</si>
  <si>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</si>
  <si>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</si>
  <si>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</si>
  <si>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</si>
  <si>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</si>
  <si>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</si>
  <si>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</si>
  <si>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</si>
  <si>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</si>
  <si>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</si>
  <si>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</si>
  <si>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</si>
  <si>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</si>
  <si>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</si>
  <si>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</si>
  <si>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</si>
  <si>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</si>
  <si>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</si>
  <si>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</si>
  <si>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</si>
  <si>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</si>
  <si>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</si>
  <si>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</si>
  <si>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</si>
  <si>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</si>
  <si>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</si>
  <si>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</si>
  <si>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</si>
  <si>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</si>
  <si>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</si>
  <si>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</si>
  <si>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</si>
  <si>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</si>
  <si>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</si>
  <si>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</si>
  <si>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</si>
  <si>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</si>
  <si>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</si>
  <si>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</si>
  <si>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</si>
  <si>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</si>
  <si>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</si>
  <si>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</si>
  <si>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</si>
  <si>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</si>
  <si>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</si>
  <si>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</si>
  <si>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</si>
  <si>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</si>
  <si>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</si>
  <si>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</si>
  <si>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</si>
  <si>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</si>
  <si>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</si>
  <si>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</si>
  <si>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</si>
  <si>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</si>
  <si>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</si>
  <si>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</si>
  <si>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</si>
  <si>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</si>
  <si>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</si>
  <si>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</si>
  <si>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</si>
  <si>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</si>
  <si>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</si>
  <si>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</si>
  <si>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</si>
  <si>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</si>
  <si>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</si>
  <si>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</si>
  <si>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</si>
  <si>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</si>
  <si>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</si>
  <si>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</si>
  <si>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</si>
  <si>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</si>
  <si>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</si>
  <si>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</si>
  <si>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</si>
  <si>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</si>
  <si>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</si>
  <si>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</si>
  <si>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</si>
  <si>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</si>
  <si>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</si>
  <si>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</si>
  <si>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</si>
  <si>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</si>
  <si>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</si>
  <si>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</si>
  <si>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</si>
  <si>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</si>
  <si>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</si>
  <si>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</si>
  <si>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</si>
  <si>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</si>
  <si>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</si>
  <si>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</si>
  <si>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</si>
  <si>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</si>
  <si>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</si>
  <si>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</si>
  <si>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</si>
  <si>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</si>
  <si>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</si>
  <si>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</si>
  <si>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</si>
  <si>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</si>
  <si>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</si>
  <si>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</si>
  <si>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</si>
  <si>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</si>
  <si>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</si>
  <si>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</si>
  <si>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</si>
  <si>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</si>
  <si>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</si>
  <si>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</si>
  <si>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</si>
  <si>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</si>
  <si>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</si>
  <si>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</si>
  <si>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</si>
  <si>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</si>
  <si>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</si>
  <si>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</si>
  <si>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</si>
  <si>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</si>
  <si>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</si>
  <si>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</si>
  <si>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</si>
  <si>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</si>
  <si>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</si>
  <si>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</si>
  <si>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</si>
  <si>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</si>
  <si>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</si>
  <si>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</si>
  <si>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</si>
  <si>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</si>
  <si>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</si>
  <si>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</si>
  <si>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</si>
  <si>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</si>
  <si>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</si>
  <si>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</si>
  <si>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</si>
  <si>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</si>
  <si>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</si>
  <si>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</si>
  <si>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</si>
  <si>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</si>
  <si>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</si>
  <si>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</si>
  <si>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</si>
  <si>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</si>
  <si>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</si>
  <si>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</si>
  <si>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</si>
  <si>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</si>
  <si>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</si>
  <si>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</si>
  <si>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</si>
  <si>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</si>
  <si>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</si>
  <si>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</si>
  <si>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</si>
  <si>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</si>
  <si>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</si>
  <si>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</si>
  <si>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</si>
  <si>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</si>
  <si>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</si>
  <si>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</si>
  <si>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</si>
  <si>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</si>
  <si>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</si>
  <si>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</si>
  <si>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</si>
  <si>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</si>
  <si>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</si>
  <si>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</si>
  <si>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</si>
  <si>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</si>
  <si>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</si>
  <si>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</si>
  <si>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</si>
  <si>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</si>
  <si>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</si>
  <si>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</si>
  <si>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</si>
  <si>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</si>
  <si>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</si>
  <si>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</si>
  <si>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</si>
  <si>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</si>
  <si>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</si>
  <si>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</si>
  <si>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</si>
  <si>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</si>
  <si>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</si>
  <si>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</si>
  <si>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</si>
  <si>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</si>
  <si>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</si>
  <si>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</si>
  <si>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</si>
  <si>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</si>
  <si>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</si>
  <si>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</si>
  <si>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</si>
  <si>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</si>
  <si>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</si>
  <si>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</si>
  <si>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</si>
  <si>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</si>
  <si>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</si>
  <si>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</si>
  <si>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</si>
  <si>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</si>
  <si>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</si>
  <si>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</si>
  <si>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</si>
  <si>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</si>
  <si>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</si>
  <si>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</si>
  <si>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</si>
  <si>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</si>
  <si>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</si>
  <si>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</si>
  <si>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</si>
  <si>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</si>
  <si>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</si>
  <si>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</si>
  <si>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</si>
  <si>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</si>
  <si>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</si>
  <si>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</si>
  <si>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</si>
  <si>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</si>
  <si>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</si>
  <si>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</si>
  <si>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</si>
  <si>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</si>
  <si>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</si>
  <si>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</si>
  <si>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</si>
  <si>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</si>
  <si>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</si>
  <si>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</si>
  <si>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</si>
  <si>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</si>
  <si>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</si>
  <si>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</si>
  <si>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</si>
  <si>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</si>
  <si>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</si>
  <si>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</si>
  <si>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</si>
  <si>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</si>
  <si>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</si>
  <si>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</si>
  <si>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</si>
  <si>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</si>
  <si>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</si>
  <si>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</si>
  <si>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</si>
  <si>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</si>
  <si>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</si>
  <si>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</si>
  <si>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</si>
  <si>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</si>
  <si>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</si>
  <si>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</si>
  <si>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</si>
  <si>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</si>
  <si>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</si>
  <si>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</si>
  <si>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</si>
  <si>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</si>
  <si>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</si>
  <si>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</si>
  <si>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</si>
  <si>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</si>
  <si>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</si>
  <si>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</si>
  <si>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</si>
  <si>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</si>
  <si>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</si>
  <si>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</si>
  <si>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</si>
  <si>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</si>
  <si>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</si>
  <si>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</si>
  <si>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</si>
  <si>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</si>
  <si>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</si>
  <si>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</si>
  <si>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</si>
  <si>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</si>
  <si>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</si>
  <si>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</si>
  <si>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</si>
  <si>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</si>
  <si>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</si>
  <si>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</si>
  <si>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</si>
  <si>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</si>
  <si>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</si>
  <si>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</si>
  <si>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</si>
  <si>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</si>
  <si>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</si>
  <si>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</si>
  <si>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</si>
  <si>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</si>
  <si>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</si>
  <si>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</si>
  <si>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</si>
  <si>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</si>
  <si>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</si>
  <si>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</si>
  <si>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</si>
  <si>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</si>
  <si>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</si>
  <si>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</si>
  <si>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</si>
  <si>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</si>
  <si>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</si>
  <si>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</si>
  <si>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</si>
  <si>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</si>
  <si>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</si>
  <si>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</si>
  <si>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</si>
  <si>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</si>
  <si>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</si>
  <si>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</si>
  <si>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</si>
  <si>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</si>
  <si>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</si>
  <si>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</si>
  <si>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</si>
  <si>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</si>
  <si>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</si>
  <si>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</si>
  <si>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</si>
  <si>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</si>
  <si>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</si>
  <si>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</si>
  <si>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</si>
  <si>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</si>
  <si>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</si>
  <si>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</si>
  <si>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</si>
  <si>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</si>
  <si>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</si>
  <si>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</si>
  <si>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</si>
  <si>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</si>
  <si>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</si>
  <si>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</si>
  <si>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</si>
  <si>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</si>
  <si>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</si>
  <si>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</si>
  <si>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</si>
  <si>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</si>
  <si>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</si>
  <si>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</si>
  <si>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</si>
  <si>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</si>
  <si>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</si>
  <si>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</si>
  <si>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</si>
  <si>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</si>
  <si>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</si>
  <si>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</si>
  <si>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</si>
  <si>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</si>
  <si>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</si>
  <si>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</si>
  <si>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</si>
  <si>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</si>
  <si>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</si>
  <si>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</si>
  <si>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</si>
  <si>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</si>
  <si>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</si>
  <si>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</si>
  <si>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</si>
  <si>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</si>
  <si>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</si>
  <si>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</si>
  <si>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</si>
  <si>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</si>
  <si>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</si>
  <si>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</si>
  <si>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</si>
  <si>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</si>
  <si>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</si>
  <si>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</si>
  <si>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</si>
  <si>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</si>
  <si>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</si>
  <si>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</si>
  <si>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</si>
  <si>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</si>
  <si>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</si>
  <si>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</si>
  <si>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</si>
  <si>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</si>
  <si>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</si>
  <si>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</si>
  <si>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</si>
  <si>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</si>
  <si>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</si>
  <si>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</si>
  <si>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</si>
  <si>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</si>
  <si>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</si>
  <si>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</si>
  <si>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</si>
  <si>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</si>
  <si>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</si>
  <si>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</si>
  <si>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</si>
  <si>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</si>
  <si>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</si>
  <si>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</si>
  <si>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</si>
  <si>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</si>
  <si>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</si>
  <si>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</si>
  <si>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</si>
  <si>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</si>
  <si>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</si>
  <si>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</si>
  <si>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</si>
  <si>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</si>
  <si>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</si>
  <si>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</si>
  <si>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</si>
  <si>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</si>
  <si>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</si>
  <si>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</si>
  <si>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</si>
  <si>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</si>
  <si>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</si>
  <si>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</si>
  <si>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</si>
  <si>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</si>
  <si>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</si>
  <si>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</si>
  <si>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</si>
  <si>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</si>
  <si>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</si>
  <si>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</si>
  <si>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</si>
  <si>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</si>
  <si>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</si>
  <si>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</si>
  <si>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</si>
  <si>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</si>
  <si>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</si>
  <si>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</si>
  <si>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</si>
  <si>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</si>
  <si>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</si>
  <si>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</si>
  <si>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</si>
  <si>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</si>
  <si>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</si>
  <si>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</si>
  <si>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</si>
  <si>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</si>
  <si>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</si>
  <si>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</si>
  <si>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</si>
  <si>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</si>
  <si>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</si>
  <si>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</si>
  <si>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</si>
  <si>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</si>
  <si>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</si>
  <si>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</si>
  <si>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</si>
  <si>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</si>
  <si>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</si>
  <si>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</si>
  <si>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</si>
  <si>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</si>
  <si>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</si>
  <si>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</si>
  <si>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</si>
  <si>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</si>
  <si>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</si>
  <si>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</si>
  <si>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</si>
  <si>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</si>
  <si>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</si>
  <si>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</si>
  <si>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</si>
  <si>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</si>
  <si>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</si>
  <si>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</si>
  <si>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</si>
  <si>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</si>
  <si>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</si>
  <si>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</si>
  <si>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</si>
  <si>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</si>
  <si>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</si>
  <si>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</si>
  <si>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</si>
  <si>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</si>
  <si>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</si>
  <si>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</si>
  <si>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</si>
  <si>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</si>
  <si>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</si>
  <si>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</si>
  <si>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</si>
  <si>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</si>
  <si>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</si>
  <si>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</si>
  <si>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</si>
  <si>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</si>
  <si>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</si>
  <si>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</si>
  <si>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</si>
  <si>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</si>
  <si>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</si>
  <si>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</si>
  <si>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</si>
  <si>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</si>
  <si>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</si>
  <si>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</si>
  <si>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</si>
  <si>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</si>
  <si>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</si>
  <si>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</si>
  <si>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</si>
  <si>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</si>
  <si>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</si>
  <si>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</si>
  <si>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</si>
  <si>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</si>
  <si>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</si>
  <si>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</si>
  <si>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</si>
  <si>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</si>
  <si>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</si>
  <si>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</si>
  <si>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</si>
  <si>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</si>
  <si>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</si>
  <si>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</si>
  <si>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</si>
  <si>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</si>
  <si>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</si>
  <si>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</si>
  <si>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</si>
  <si>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</si>
  <si>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</si>
  <si>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</si>
  <si>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</si>
  <si>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</si>
  <si>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</si>
  <si>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</si>
  <si>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</si>
  <si>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</si>
  <si>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</si>
  <si>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</si>
  <si>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</si>
  <si>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</si>
  <si>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</si>
  <si>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</si>
  <si>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</si>
  <si>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</si>
  <si>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</si>
  <si>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</si>
  <si>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</si>
  <si>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</si>
  <si>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</si>
  <si>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</si>
  <si>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</si>
  <si>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</si>
  <si>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</si>
  <si>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</si>
  <si>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</si>
  <si>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</si>
  <si>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</si>
  <si>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</si>
  <si>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</si>
  <si>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</si>
  <si>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</si>
  <si>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</si>
  <si>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</si>
  <si>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</si>
  <si>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</si>
  <si>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</si>
  <si>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</si>
  <si>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</si>
  <si>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</si>
  <si>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</si>
  <si>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</si>
  <si>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</si>
  <si>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</si>
  <si>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</si>
  <si>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</si>
  <si>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</si>
  <si>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</si>
  <si>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</si>
  <si>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</si>
  <si>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</si>
  <si>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</si>
  <si>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</si>
  <si>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</si>
  <si>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</si>
  <si>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</si>
  <si>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</si>
  <si>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</si>
  <si>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</si>
  <si>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</si>
  <si>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</si>
  <si>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</si>
  <si>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</si>
  <si>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</si>
  <si>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</si>
  <si>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</si>
  <si>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</si>
  <si>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</si>
  <si>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</si>
  <si>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</si>
  <si>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</si>
  <si>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</si>
  <si>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</si>
  <si>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</si>
  <si>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</si>
  <si>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</si>
  <si>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</si>
  <si>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</si>
  <si>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</si>
  <si>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</si>
  <si>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</si>
  <si>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</si>
  <si>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</si>
  <si>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</si>
  <si>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</si>
  <si>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</si>
  <si>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</si>
  <si>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</si>
  <si>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</si>
  <si>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</si>
  <si>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</si>
  <si>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</si>
  <si>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</si>
  <si>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</si>
  <si>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</si>
  <si>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</si>
  <si>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</si>
  <si>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</si>
  <si>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</si>
  <si>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</si>
  <si>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</si>
  <si>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</si>
  <si>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</si>
  <si>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</si>
  <si>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</si>
  <si>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</si>
  <si>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</si>
  <si>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</si>
  <si>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</si>
  <si>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</si>
  <si>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</si>
  <si>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</si>
  <si>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</si>
  <si>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</si>
  <si>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</si>
  <si>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</si>
  <si>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</si>
  <si>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</si>
  <si>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</si>
  <si>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</si>
  <si>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</si>
  <si>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</si>
  <si>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</si>
  <si>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</si>
  <si>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</si>
  <si>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</si>
  <si>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</si>
  <si>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</si>
  <si>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</si>
  <si>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</si>
  <si>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</si>
  <si>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</si>
  <si>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</si>
  <si>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</si>
  <si>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</si>
  <si>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</si>
  <si>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</si>
  <si>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</si>
  <si>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</si>
  <si>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</si>
  <si>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</si>
  <si>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</si>
  <si>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</si>
  <si>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</si>
  <si>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</si>
  <si>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</si>
  <si>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</si>
  <si>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</si>
  <si>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</si>
  <si>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</si>
  <si>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</si>
  <si>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</si>
  <si>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</si>
  <si>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</si>
  <si>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</si>
  <si>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</si>
  <si>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</si>
  <si>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</si>
  <si>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</si>
  <si>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</si>
  <si>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</si>
  <si>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</si>
  <si>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</si>
  <si>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</si>
  <si>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</si>
  <si>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</si>
  <si>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</si>
  <si>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</si>
  <si>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</si>
  <si>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</si>
  <si>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</si>
  <si>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</si>
  <si>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</si>
  <si>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</si>
  <si>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</si>
  <si>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</si>
  <si>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</si>
  <si>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</si>
  <si>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</si>
  <si>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</si>
  <si>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</si>
  <si>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</si>
  <si>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</si>
  <si>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</si>
  <si>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</si>
  <si>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</si>
  <si>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</si>
  <si>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</si>
  <si>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</si>
  <si>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</si>
  <si>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</si>
  <si>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</si>
  <si>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</si>
  <si>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</si>
  <si>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</si>
  <si>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</si>
  <si>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</si>
  <si>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</si>
  <si>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</si>
  <si>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</si>
  <si>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</si>
  <si>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</si>
  <si>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</si>
  <si>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</si>
  <si>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</si>
  <si>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</si>
  <si>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</si>
  <si>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</si>
  <si>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</si>
  <si>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</si>
  <si>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</si>
  <si>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</si>
  <si>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</si>
  <si>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</si>
  <si>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</si>
  <si>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</si>
  <si>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</si>
  <si>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</si>
  <si>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</si>
  <si>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</si>
  <si>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</si>
  <si>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</si>
  <si>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</si>
  <si>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</si>
  <si>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</si>
  <si>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</si>
  <si>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</si>
  <si>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</si>
  <si>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</si>
  <si>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</si>
  <si>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</si>
  <si>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</si>
  <si>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</si>
  <si>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</si>
  <si>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</si>
  <si>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</si>
  <si>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</si>
  <si>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</si>
  <si>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</si>
  <si>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</si>
  <si>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</si>
  <si>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</si>
  <si>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</si>
  <si>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</si>
  <si>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</si>
  <si>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</si>
  <si>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</si>
  <si>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</si>
  <si>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</si>
  <si>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</si>
  <si>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</si>
  <si>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</si>
  <si>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</si>
  <si>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</si>
  <si>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</si>
  <si>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</si>
  <si>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</si>
  <si>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</si>
  <si>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</si>
  <si>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</si>
  <si>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</si>
  <si>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</si>
  <si>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</si>
  <si>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</si>
  <si>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</si>
  <si>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</si>
  <si>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</si>
  <si>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</si>
  <si>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</si>
  <si>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</si>
  <si>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</si>
  <si>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</si>
  <si>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</si>
  <si>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</si>
  <si>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</si>
  <si>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</si>
  <si>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</si>
  <si>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</si>
  <si>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</si>
  <si>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</si>
  <si>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</si>
  <si>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</si>
  <si>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</si>
  <si>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</si>
  <si>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</si>
  <si>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</si>
  <si>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</si>
  <si>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</si>
  <si>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</si>
  <si>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</si>
  <si>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</si>
  <si>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</si>
  <si>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</si>
  <si>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</si>
  <si>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</si>
  <si>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</si>
  <si>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</si>
  <si>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</si>
  <si>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</si>
  <si>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</si>
  <si>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</si>
  <si>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</si>
  <si>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</si>
  <si>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</si>
  <si>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</si>
  <si>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</si>
  <si>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</si>
  <si>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</si>
  <si>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</si>
  <si>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</si>
  <si>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</si>
  <si>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</si>
  <si>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</si>
  <si>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</si>
  <si>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</si>
  <si>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</si>
  <si>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</si>
  <si>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</si>
  <si>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</si>
  <si>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</si>
  <si>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</si>
  <si>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</si>
  <si>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</si>
  <si>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</si>
  <si>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</si>
  <si>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</si>
  <si>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</si>
  <si>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</si>
  <si>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</si>
  <si>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</si>
  <si>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</si>
  <si>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</si>
  <si>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</si>
  <si>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</si>
  <si>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</si>
  <si>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</si>
  <si>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</si>
  <si>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</si>
  <si>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</si>
  <si>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</si>
  <si>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</si>
  <si>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</si>
  <si>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</si>
  <si>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</si>
  <si>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</si>
  <si>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</si>
  <si>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</si>
  <si>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</si>
  <si>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</si>
  <si>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</si>
  <si>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</si>
  <si>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</si>
  <si>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</si>
  <si>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</si>
  <si>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</si>
  <si>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</si>
  <si>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</si>
  <si>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</si>
  <si>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</si>
  <si>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</si>
  <si>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</si>
  <si>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</si>
  <si>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</si>
  <si>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</si>
  <si>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</si>
  <si>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</si>
  <si>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</si>
  <si>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</si>
  <si>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</si>
  <si>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</si>
  <si>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</si>
  <si>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</si>
  <si>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</si>
  <si>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</si>
  <si>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</si>
  <si>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</si>
  <si>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</si>
  <si>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</si>
  <si>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</si>
  <si>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</si>
  <si>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</si>
  <si>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</si>
  <si>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</si>
  <si>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</si>
  <si>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</si>
  <si>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</si>
  <si>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</si>
  <si>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</si>
  <si>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</si>
  <si>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</si>
  <si>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</si>
  <si>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</si>
  <si>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</si>
  <si>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</si>
  <si>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</si>
  <si>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</si>
  <si>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</si>
  <si>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</si>
  <si>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</si>
  <si>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</si>
  <si>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</si>
  <si>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</si>
  <si>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</si>
  <si>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</si>
  <si>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</si>
  <si>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</si>
  <si>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</si>
  <si>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</si>
  <si>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</si>
  <si>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</si>
  <si>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</si>
  <si>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</si>
  <si>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</si>
  <si>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</si>
  <si>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</si>
  <si>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</si>
  <si>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</si>
  <si>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</si>
  <si>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</si>
  <si>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</si>
  <si>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</si>
  <si>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</si>
  <si>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</si>
  <si>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</si>
  <si>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</si>
  <si>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</si>
  <si>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</si>
  <si>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</si>
  <si>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</si>
  <si>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</si>
  <si>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</si>
  <si>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</si>
  <si>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</si>
  <si>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</si>
  <si>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</si>
  <si>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</si>
  <si>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</si>
  <si>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</si>
  <si>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</si>
  <si>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</si>
  <si>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</si>
  <si>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</si>
  <si>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</si>
  <si>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</si>
  <si>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</si>
  <si>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</si>
  <si>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</si>
  <si>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</si>
  <si>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</si>
  <si>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</si>
  <si>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</si>
  <si>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</si>
  <si>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</si>
  <si>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</si>
  <si>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</si>
  <si>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</si>
  <si>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</si>
  <si>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</si>
  <si>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</si>
  <si>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</si>
  <si>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</si>
  <si>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</si>
  <si>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</si>
  <si>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</si>
  <si>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</si>
  <si>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</si>
  <si>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</si>
  <si>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</si>
  <si>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</si>
  <si>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</si>
  <si>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</si>
  <si>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</si>
  <si>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</si>
  <si>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</si>
  <si>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</si>
  <si>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</si>
  <si>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</si>
  <si>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</si>
  <si>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</si>
  <si>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</si>
  <si>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</si>
  <si>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</si>
  <si>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</si>
  <si>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</si>
  <si>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</si>
  <si>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</si>
  <si>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</si>
  <si>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</si>
  <si>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</si>
  <si>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</si>
  <si>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</si>
  <si>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</si>
  <si>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</si>
  <si>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</si>
  <si>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</si>
  <si>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</si>
  <si>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</si>
  <si>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</si>
  <si>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</si>
  <si>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</si>
  <si>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</si>
  <si>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</si>
  <si>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</si>
  <si>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</si>
  <si>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</si>
  <si>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</si>
  <si>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</si>
  <si>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</si>
  <si>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</si>
  <si>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</si>
  <si>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</si>
  <si>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</si>
  <si>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</si>
  <si>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</si>
  <si>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</si>
  <si>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</si>
  <si>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</si>
  <si>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</si>
  <si>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</si>
  <si>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</si>
  <si>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</si>
  <si>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</si>
  <si>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</si>
  <si>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</si>
  <si>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</si>
  <si>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</si>
  <si>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</si>
  <si>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</si>
  <si>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</si>
  <si>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</si>
  <si>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</si>
  <si>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</si>
  <si>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</si>
  <si>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</si>
  <si>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</si>
  <si>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</si>
  <si>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</si>
  <si>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</si>
  <si>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</si>
  <si>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</si>
  <si>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</si>
  <si>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</si>
  <si>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</si>
  <si>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</si>
  <si>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</si>
  <si>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</si>
  <si>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</si>
  <si>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</si>
  <si>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</si>
  <si>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</si>
  <si>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</si>
  <si>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</si>
  <si>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</si>
  <si>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</si>
  <si>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</si>
  <si>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</si>
  <si>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</si>
  <si>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</si>
  <si>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</si>
  <si>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</si>
  <si>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</si>
  <si>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</si>
  <si>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</si>
  <si>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</si>
  <si>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</si>
  <si>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</si>
  <si>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</si>
  <si>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</si>
  <si>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</si>
  <si>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</si>
  <si>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</si>
  <si>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</si>
  <si>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</si>
  <si>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</si>
  <si>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</si>
  <si>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</si>
  <si>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</si>
  <si>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</si>
  <si>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</si>
  <si>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</si>
  <si>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</si>
  <si>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</si>
  <si>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</si>
  <si>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</si>
  <si>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</si>
  <si>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</si>
  <si>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</si>
  <si>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</si>
  <si>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</si>
  <si>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</si>
  <si>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</si>
  <si>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</si>
  <si>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</si>
  <si>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</si>
  <si>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</si>
  <si>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</si>
  <si>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</si>
  <si>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</si>
  <si>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</si>
  <si>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</si>
  <si>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</si>
  <si>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</si>
  <si>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</si>
  <si>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</si>
  <si>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</si>
  <si>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</si>
  <si>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</si>
  <si>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</si>
  <si>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</si>
  <si>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</si>
  <si>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</si>
  <si>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</si>
  <si>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</si>
  <si>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</si>
  <si>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</si>
  <si>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</si>
  <si>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</si>
  <si>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</si>
  <si>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</si>
  <si>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</si>
  <si>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</si>
  <si>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</si>
  <si>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</si>
  <si>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</si>
  <si>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</si>
  <si>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</si>
  <si>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</si>
  <si>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</si>
  <si>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</si>
  <si>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</si>
  <si>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</si>
  <si>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</si>
  <si>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</si>
  <si>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</si>
  <si>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</si>
  <si>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</si>
  <si>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</si>
  <si>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</si>
  <si>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</si>
  <si>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</si>
  <si>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</si>
  <si>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</si>
  <si>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</si>
  <si>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</si>
  <si>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</si>
  <si>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</si>
  <si>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</si>
  <si>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</si>
  <si>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</si>
  <si>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</si>
  <si>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</si>
  <si>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</si>
  <si>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</si>
  <si>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</si>
  <si>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</si>
  <si>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</si>
  <si>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</si>
  <si>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</si>
  <si>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</si>
  <si>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</si>
  <si>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</si>
  <si>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</si>
  <si>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</si>
  <si>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</si>
  <si>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</si>
  <si>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</si>
  <si>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</si>
  <si>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</si>
  <si>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</si>
  <si>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</si>
  <si>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</si>
  <si>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</si>
  <si>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</si>
  <si>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</si>
  <si>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</si>
  <si>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</si>
  <si>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</si>
  <si>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</si>
  <si>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</si>
  <si>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</si>
  <si>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</si>
  <si>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</si>
  <si>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</si>
  <si>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</si>
  <si>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</si>
  <si>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</si>
  <si>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</si>
  <si>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</si>
  <si>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</si>
  <si>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</si>
  <si>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</si>
  <si>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</si>
  <si>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</si>
  <si>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</si>
  <si>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</si>
  <si>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</si>
  <si>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</si>
  <si>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</si>
  <si>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</si>
  <si>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</si>
  <si>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</si>
  <si>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</si>
  <si>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</si>
  <si>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</si>
  <si>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</si>
  <si>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</si>
  <si>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</si>
  <si>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</si>
  <si>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</si>
  <si>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</si>
  <si>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</si>
  <si>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</si>
  <si>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</si>
  <si>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</si>
  <si>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</si>
  <si>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</si>
  <si>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</si>
  <si>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</si>
  <si>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</si>
  <si>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</si>
  <si>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</si>
  <si>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</si>
  <si>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</si>
  <si>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</si>
  <si>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</si>
  <si>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</si>
  <si>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</si>
  <si>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</si>
  <si>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</si>
  <si>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</si>
  <si>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</si>
  <si>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</si>
  <si>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</si>
  <si>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</si>
  <si>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</si>
  <si>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</si>
  <si>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</si>
  <si>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</si>
  <si>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</si>
  <si>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</si>
  <si>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</si>
  <si>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</si>
  <si>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</si>
  <si>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</si>
  <si>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</si>
  <si>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</si>
  <si>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</si>
  <si>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</si>
  <si>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</si>
  <si>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</si>
  <si>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</si>
  <si>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</si>
  <si>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</si>
  <si>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</si>
  <si>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</si>
  <si>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</si>
  <si>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</si>
  <si>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</si>
  <si>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</si>
  <si>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</si>
  <si>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</si>
  <si>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</si>
  <si>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</si>
  <si>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</si>
  <si>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</si>
  <si>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</si>
  <si>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</si>
  <si>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</si>
  <si>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</si>
  <si>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</si>
  <si>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</si>
  <si>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</si>
  <si>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</si>
  <si>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</si>
  <si>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</si>
  <si>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</si>
  <si>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</si>
  <si>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</si>
  <si>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</si>
  <si>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</si>
  <si>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</si>
  <si>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</si>
  <si>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</si>
  <si>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</si>
  <si>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</si>
  <si>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</si>
  <si>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</si>
  <si>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</si>
  <si>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</si>
  <si>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</si>
  <si>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</si>
  <si>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</si>
  <si>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</si>
  <si>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</si>
  <si>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</si>
  <si>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</si>
  <si>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</si>
  <si>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</si>
  <si>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</si>
  <si>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</si>
  <si>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</si>
  <si>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</si>
  <si>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</si>
  <si>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</si>
  <si>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</si>
  <si>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</si>
  <si>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</si>
  <si>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</si>
  <si>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</si>
  <si>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</si>
  <si>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</si>
  <si>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</si>
  <si>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</si>
  <si>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</si>
  <si>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</si>
  <si>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</si>
  <si>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</si>
  <si>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</si>
  <si>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</si>
  <si>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</si>
  <si>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</si>
  <si>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</si>
  <si>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</si>
  <si>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</si>
  <si>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</si>
  <si>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</si>
  <si>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</si>
  <si>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</si>
  <si>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</si>
  <si>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</si>
  <si>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</si>
  <si>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</si>
  <si>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</si>
  <si>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</si>
  <si>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</si>
  <si>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</si>
  <si>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</si>
  <si>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</si>
  <si>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</si>
  <si>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</si>
  <si>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</si>
  <si>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</si>
  <si>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</si>
  <si>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</si>
  <si>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</si>
  <si>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</si>
  <si>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</si>
  <si>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</si>
  <si>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</si>
  <si>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</si>
  <si>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</si>
  <si>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</si>
  <si>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</si>
  <si>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</si>
  <si>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</si>
  <si>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</si>
  <si>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</si>
  <si>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</si>
  <si>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</si>
  <si>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</si>
  <si>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</si>
  <si>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</si>
  <si>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</si>
  <si>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</si>
  <si>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</si>
  <si>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</si>
  <si>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</si>
  <si>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</si>
  <si>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</si>
  <si>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</si>
  <si>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</si>
  <si>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</si>
  <si>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</si>
  <si>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</si>
  <si>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</si>
  <si>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</si>
  <si>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</si>
  <si>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</si>
  <si>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</si>
  <si>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</si>
  <si>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</si>
  <si>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</si>
  <si>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</si>
  <si>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</si>
  <si>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</si>
  <si>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</si>
  <si>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</si>
  <si>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</si>
  <si>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</si>
  <si>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</si>
  <si>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</si>
  <si>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</si>
  <si>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</si>
  <si>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</si>
  <si>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</si>
  <si>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</si>
  <si>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</si>
  <si>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</si>
  <si>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</si>
  <si>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</si>
  <si>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</si>
  <si>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</si>
  <si>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</si>
  <si>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</si>
  <si>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</si>
  <si>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</si>
  <si>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</si>
  <si>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</si>
  <si>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</si>
  <si>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</si>
  <si>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</si>
  <si>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</si>
  <si>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</si>
  <si>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</si>
  <si>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</si>
  <si>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</si>
  <si>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</si>
  <si>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</si>
  <si>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</si>
  <si>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</si>
  <si>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</si>
  <si>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</si>
  <si>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</si>
  <si>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</si>
  <si>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</si>
  <si>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</si>
  <si>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</si>
  <si>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</si>
  <si>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</si>
  <si>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</si>
  <si>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</si>
  <si>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</si>
  <si>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</si>
  <si>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</si>
  <si>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</si>
  <si>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</si>
  <si>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</si>
  <si>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</si>
  <si>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</si>
  <si>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</si>
  <si>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</si>
  <si>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</si>
  <si>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</si>
  <si>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</si>
  <si>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</si>
  <si>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</si>
  <si>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</si>
  <si>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</si>
  <si>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</si>
  <si>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</si>
  <si>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</si>
  <si>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</si>
  <si>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</si>
  <si>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</si>
  <si>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</si>
  <si>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</si>
  <si>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</si>
  <si>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</si>
  <si>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</si>
  <si>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</si>
  <si>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</si>
  <si>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</si>
  <si>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</si>
  <si>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</si>
  <si>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</si>
  <si>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</si>
  <si>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</si>
  <si>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</si>
  <si>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</si>
  <si>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</si>
  <si>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</si>
  <si>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</si>
  <si>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</si>
  <si>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</si>
  <si>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</si>
  <si>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</si>
  <si>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</si>
  <si>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</si>
  <si>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</si>
  <si>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</si>
  <si>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</si>
  <si>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</si>
  <si>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</si>
  <si>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</si>
  <si>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</si>
  <si>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</si>
  <si>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</si>
  <si>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</si>
  <si>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</si>
  <si>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</si>
  <si>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</si>
  <si>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</si>
  <si>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</si>
  <si>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</si>
  <si>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</si>
  <si>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</si>
  <si>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</si>
  <si>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</si>
  <si>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</si>
  <si>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</si>
  <si>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</si>
  <si>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</si>
  <si>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</si>
  <si>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</si>
  <si>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</si>
  <si>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</si>
  <si>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</si>
  <si>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</si>
  <si>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</si>
  <si>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</si>
  <si>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</si>
  <si>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</si>
  <si>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</si>
  <si>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</si>
  <si>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</si>
  <si>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</si>
  <si>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</si>
  <si>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</si>
  <si>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</si>
  <si>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</si>
  <si>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</si>
  <si>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</si>
  <si>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</si>
  <si>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</si>
  <si>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</si>
  <si>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</si>
  <si>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</si>
  <si>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</si>
  <si>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</si>
  <si>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</si>
  <si>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</si>
  <si>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</si>
  <si>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</si>
  <si>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</si>
  <si>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</si>
  <si>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</si>
  <si>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</si>
  <si>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</si>
  <si>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</si>
  <si>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</si>
  <si>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</si>
  <si>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</si>
  <si>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</si>
  <si>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</si>
  <si>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</si>
  <si>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</si>
  <si>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</si>
  <si>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</si>
  <si>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</si>
  <si>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</si>
  <si>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</si>
  <si>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</si>
  <si>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</si>
  <si>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</si>
  <si>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</si>
  <si>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</si>
  <si>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</si>
  <si>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</si>
  <si>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</si>
  <si>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</si>
  <si>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</si>
  <si>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</si>
  <si>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</si>
  <si>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</si>
  <si>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</si>
  <si>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</si>
  <si>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</si>
  <si>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</si>
  <si>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</si>
  <si>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</si>
  <si>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</si>
  <si>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</si>
  <si>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</si>
  <si>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</si>
  <si>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</si>
  <si>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</si>
  <si>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</si>
  <si>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</si>
  <si>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</si>
  <si>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</si>
  <si>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</si>
  <si>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</si>
  <si>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</si>
  <si>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</si>
  <si>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</si>
  <si>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</si>
  <si>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</si>
  <si>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</si>
  <si>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</si>
  <si>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</si>
  <si>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</si>
  <si>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</si>
  <si>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</si>
  <si>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</si>
  <si>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</si>
  <si>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</si>
  <si>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</si>
  <si>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</si>
  <si>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</si>
  <si>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</si>
  <si>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</si>
  <si>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</si>
  <si>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</si>
  <si>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</si>
  <si>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</si>
  <si>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</si>
  <si>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</si>
  <si>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</si>
  <si>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</si>
  <si>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</si>
  <si>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</si>
  <si>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</si>
  <si>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</si>
  <si>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</si>
  <si>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</si>
  <si>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</si>
  <si>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</si>
  <si>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</si>
  <si>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</si>
  <si>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</si>
  <si>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</si>
  <si>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</si>
  <si>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</si>
  <si>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</si>
  <si>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</si>
  <si>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</si>
  <si>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</si>
  <si>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</si>
  <si>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</si>
  <si>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</si>
  <si>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</si>
  <si>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</si>
  <si>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</si>
  <si>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</si>
  <si>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</si>
  <si>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</si>
  <si>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</si>
  <si>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</si>
  <si>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</si>
  <si>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</si>
  <si>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</si>
  <si>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</si>
  <si>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</si>
  <si>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</si>
  <si>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</si>
  <si>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</si>
  <si>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</si>
  <si>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</si>
  <si>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</si>
  <si>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</si>
  <si>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</si>
  <si>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</si>
  <si>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</si>
  <si>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</si>
  <si>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</si>
  <si>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</si>
  <si>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</si>
  <si>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</si>
  <si>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</si>
  <si>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</si>
  <si>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</si>
  <si>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</si>
  <si>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</si>
  <si>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</si>
  <si>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</si>
  <si>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</si>
  <si>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</si>
  <si>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</si>
  <si>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</si>
  <si>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</si>
  <si>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</si>
  <si>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</si>
  <si>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</si>
  <si>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</si>
  <si>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</si>
  <si>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</si>
  <si>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</si>
  <si>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</si>
  <si>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</si>
  <si>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</si>
  <si>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</si>
  <si>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</si>
  <si>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</si>
  <si>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</si>
  <si>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</si>
  <si>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</si>
  <si>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</si>
  <si>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</si>
  <si>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</si>
  <si>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</si>
  <si>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</si>
  <si>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</si>
  <si>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</si>
  <si>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</si>
  <si>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</si>
  <si>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</si>
  <si>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</si>
  <si>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</si>
  <si>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</si>
  <si>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</si>
  <si>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</si>
  <si>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</si>
  <si>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</si>
  <si>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</si>
  <si>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</si>
  <si>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</si>
  <si>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</si>
  <si>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</si>
  <si>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</si>
  <si>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</si>
  <si>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</si>
  <si>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</si>
  <si>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</si>
  <si>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</si>
  <si>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</si>
  <si>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</si>
  <si>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</si>
  <si>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</si>
  <si>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</si>
  <si>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</si>
  <si>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</si>
  <si>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</si>
  <si>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</si>
  <si>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</si>
  <si>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</si>
  <si>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</si>
  <si>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</si>
  <si>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</si>
  <si>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</si>
  <si>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</si>
  <si>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</si>
  <si>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</si>
  <si>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</si>
  <si>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</si>
  <si>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</si>
  <si>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</si>
  <si>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</si>
  <si>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</si>
  <si>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</si>
  <si>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</si>
  <si>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</si>
  <si>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</si>
  <si>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</si>
  <si>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</si>
  <si>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</si>
  <si>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</si>
  <si>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</si>
  <si>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</si>
  <si>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</si>
  <si>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</si>
  <si>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</si>
  <si>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</si>
  <si>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</si>
  <si>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</si>
  <si>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</si>
  <si>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</si>
  <si>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</si>
  <si>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</si>
  <si>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</si>
  <si>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</si>
  <si>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</si>
  <si>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</si>
  <si>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</si>
  <si>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</si>
  <si>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</si>
  <si>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</si>
  <si>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</si>
  <si>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</si>
  <si>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</si>
  <si>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</si>
  <si>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</si>
  <si>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</si>
  <si>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</si>
  <si>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</si>
  <si>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</si>
  <si>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</si>
  <si>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</si>
  <si>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</si>
  <si>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</si>
  <si>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</si>
  <si>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</si>
  <si>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</si>
  <si>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</si>
  <si>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</si>
  <si>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</si>
  <si>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</si>
  <si>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</si>
  <si>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</si>
  <si>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</si>
  <si>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</si>
  <si>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</si>
  <si>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</si>
  <si>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</si>
  <si>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</si>
  <si>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</si>
  <si>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</si>
  <si>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</si>
  <si>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</si>
  <si>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</si>
  <si>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</si>
  <si>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</si>
  <si>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</si>
  <si>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</si>
  <si>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</si>
  <si>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</si>
  <si>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</si>
  <si>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</si>
  <si>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</si>
  <si>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</si>
  <si>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</si>
  <si>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</si>
  <si>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</si>
  <si>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</si>
  <si>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</si>
  <si>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</si>
  <si>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</si>
  <si>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</si>
  <si>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</si>
  <si>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</si>
  <si>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</si>
  <si>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</si>
  <si>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</si>
  <si>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</si>
  <si>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</si>
  <si>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</si>
  <si>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</si>
  <si>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</si>
  <si>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</si>
  <si>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</si>
  <si>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</si>
  <si>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</si>
  <si>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</si>
  <si>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</si>
  <si>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</si>
  <si>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</si>
  <si>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</si>
  <si>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</si>
  <si>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</si>
  <si>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</si>
  <si>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</si>
  <si>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</si>
  <si>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</si>
  <si>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</si>
  <si>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</si>
  <si>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</si>
  <si>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</si>
  <si>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</si>
  <si>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</si>
  <si>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</si>
  <si>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</si>
  <si>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</si>
  <si>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</si>
  <si>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</si>
  <si>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</si>
  <si>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</si>
  <si>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</si>
  <si>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</si>
  <si>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</si>
  <si>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</si>
  <si>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</si>
  <si>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</si>
  <si>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</si>
  <si>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</si>
  <si>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</si>
  <si>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</si>
  <si>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</si>
  <si>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</si>
  <si>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</si>
  <si>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</si>
  <si>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</si>
  <si>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</si>
  <si>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</si>
  <si>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</si>
  <si>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</si>
  <si>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</si>
  <si>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</si>
  <si>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</si>
  <si>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</si>
  <si>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</si>
  <si>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</si>
  <si>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</si>
  <si>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</si>
  <si>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</si>
  <si>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</si>
  <si>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</si>
  <si>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</si>
  <si>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</si>
  <si>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</si>
  <si>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</si>
  <si>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</si>
  <si>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</si>
  <si>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</si>
  <si>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</si>
  <si>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</si>
  <si>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</si>
  <si>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</si>
  <si>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</si>
  <si>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</si>
  <si>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</si>
  <si>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</si>
  <si>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</si>
  <si>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</si>
  <si>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</si>
  <si>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</si>
  <si>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</si>
  <si>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</si>
  <si>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</si>
  <si>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</si>
  <si>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</si>
  <si>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</si>
  <si>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</si>
  <si>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</si>
  <si>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</si>
  <si>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</si>
  <si>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</si>
  <si>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</si>
  <si>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</si>
  <si>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</si>
  <si>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</si>
  <si>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</si>
  <si>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</si>
  <si>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</si>
  <si>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</si>
  <si>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</si>
  <si>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</si>
  <si>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</si>
  <si>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</si>
  <si>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</si>
  <si>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</si>
  <si>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</si>
  <si>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</si>
  <si>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</si>
  <si>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</si>
  <si>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</si>
  <si>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</si>
  <si>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</si>
  <si>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</si>
  <si>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</si>
  <si>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</si>
  <si>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</si>
  <si>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</si>
  <si>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</si>
  <si>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</si>
  <si>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</si>
  <si>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</si>
  <si>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</si>
  <si>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</si>
  <si>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</si>
  <si>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</si>
  <si>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</si>
  <si>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</si>
  <si>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</si>
  <si>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</si>
  <si>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</si>
  <si>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</si>
  <si>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</si>
  <si>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</si>
  <si>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</si>
  <si>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</si>
  <si>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</si>
  <si>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</si>
  <si>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</si>
  <si>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</si>
  <si>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</si>
  <si>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</si>
  <si>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</si>
  <si>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</si>
  <si>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</si>
  <si>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</si>
  <si>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</si>
  <si>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</si>
  <si>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</si>
  <si>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</si>
  <si>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</si>
  <si>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</si>
  <si>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</si>
  <si>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</si>
  <si>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</si>
  <si>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</si>
  <si>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</si>
  <si>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</si>
  <si>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</si>
  <si>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</si>
  <si>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</si>
  <si>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</si>
  <si>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</si>
  <si>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</si>
  <si>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</si>
  <si>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</si>
  <si>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</si>
  <si>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</si>
  <si>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</si>
  <si>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</si>
  <si>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</si>
  <si>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</si>
  <si>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</si>
  <si>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</si>
  <si>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</si>
  <si>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</si>
  <si>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</si>
  <si>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</si>
  <si>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</si>
  <si>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</si>
  <si>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</si>
  <si>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</si>
  <si>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</si>
  <si>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</si>
  <si>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</si>
  <si>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</si>
  <si>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</si>
  <si>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</si>
  <si>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</si>
  <si>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</si>
  <si>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</si>
  <si>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</si>
  <si>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</si>
  <si>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</si>
  <si>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</si>
  <si>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</si>
  <si>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</si>
  <si>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</si>
  <si>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</si>
  <si>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</si>
  <si>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</si>
  <si>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</si>
  <si>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</si>
  <si>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</si>
  <si>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</si>
  <si>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</si>
  <si>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</si>
  <si>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</si>
  <si>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</si>
  <si>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</si>
  <si>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</si>
  <si>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</si>
  <si>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</si>
  <si>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</si>
  <si>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</si>
  <si>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</si>
  <si>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</si>
  <si>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</si>
  <si>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</si>
  <si>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</si>
  <si>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</si>
  <si>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</si>
  <si>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</si>
  <si>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</si>
  <si>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</si>
  <si>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</si>
  <si>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</si>
  <si>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</si>
  <si>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</si>
  <si>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</si>
  <si>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</si>
  <si>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</si>
  <si>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</si>
  <si>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</si>
  <si>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</si>
  <si>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</si>
  <si>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</si>
  <si>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</si>
  <si>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</si>
  <si>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</si>
  <si>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</si>
  <si>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</si>
  <si>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</si>
  <si>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</si>
  <si>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</si>
  <si>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</si>
  <si>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</si>
  <si>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</si>
  <si>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</si>
  <si>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</si>
  <si>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</si>
  <si>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</si>
  <si>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</si>
  <si>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</si>
  <si>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</si>
  <si>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</si>
  <si>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</si>
  <si>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</si>
  <si>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</si>
  <si>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</si>
  <si>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</si>
  <si>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</si>
  <si>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</si>
  <si>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</si>
  <si>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</si>
  <si>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</si>
  <si>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</si>
  <si>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</si>
  <si>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</si>
  <si>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</si>
  <si>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</si>
  <si>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</si>
  <si>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</si>
  <si>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</si>
  <si>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</si>
  <si>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</si>
  <si>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</si>
  <si>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</si>
  <si>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</si>
  <si>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</si>
  <si>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</si>
  <si>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</si>
  <si>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</si>
  <si>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</si>
  <si>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</si>
  <si>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</si>
  <si>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</si>
  <si>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</si>
  <si>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</si>
  <si>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</si>
  <si>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</si>
  <si>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</si>
  <si>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</si>
  <si>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</si>
  <si>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</si>
  <si>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</si>
  <si>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</si>
  <si>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</si>
  <si>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</si>
  <si>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</si>
  <si>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</si>
  <si>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</si>
  <si>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</si>
  <si>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</si>
  <si>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</si>
  <si>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</si>
  <si>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</si>
  <si>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</si>
  <si>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</si>
  <si>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</si>
  <si>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</si>
  <si>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</si>
  <si>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</si>
  <si>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</si>
  <si>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</si>
  <si>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</si>
  <si>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</si>
  <si>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</si>
  <si>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</si>
  <si>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</si>
  <si>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</si>
  <si>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</si>
  <si>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</si>
  <si>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</si>
  <si>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</si>
  <si>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</si>
  <si>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</si>
  <si>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</si>
  <si>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</si>
  <si>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</si>
  <si>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</si>
  <si>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</si>
  <si>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</si>
  <si>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</si>
  <si>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</si>
  <si>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</si>
  <si>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</si>
  <si>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</si>
  <si>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</si>
  <si>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</si>
  <si>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</si>
  <si>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</si>
  <si>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</si>
  <si>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</si>
  <si>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</si>
  <si>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</si>
  <si>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</si>
  <si>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</si>
  <si>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</si>
  <si>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</si>
  <si>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</si>
  <si>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</si>
  <si>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</si>
  <si>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</si>
  <si>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</si>
  <si>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</si>
  <si>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</si>
  <si>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</si>
  <si>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</si>
  <si>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</si>
  <si>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</si>
  <si>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</si>
  <si>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</si>
  <si>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</si>
  <si>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</si>
  <si>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</si>
  <si>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</si>
  <si>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</si>
  <si>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</si>
  <si>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</si>
  <si>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</si>
  <si>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</si>
  <si>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</si>
  <si>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</si>
  <si>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</si>
  <si>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</si>
  <si>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</si>
  <si>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</si>
  <si>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</si>
  <si>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</si>
  <si>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</si>
  <si>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</si>
  <si>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</si>
  <si>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</si>
  <si>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</si>
  <si>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</si>
  <si>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</si>
  <si>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</si>
  <si>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</si>
  <si>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</si>
  <si>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</si>
  <si>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</si>
  <si>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</si>
  <si>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</si>
  <si>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</si>
  <si>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</si>
  <si>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</si>
  <si>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</si>
  <si>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</si>
  <si>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</si>
  <si>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</si>
  <si>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</si>
  <si>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</si>
  <si>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</si>
  <si>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</si>
  <si>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</si>
  <si>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</si>
  <si>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</si>
  <si>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</si>
  <si>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</si>
  <si>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</si>
  <si>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</si>
  <si>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</si>
  <si>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</si>
  <si>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</si>
  <si>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</si>
  <si>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</si>
  <si>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</si>
  <si>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</si>
  <si>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</si>
  <si>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</si>
  <si>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</si>
  <si>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</si>
  <si>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</si>
  <si>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</si>
  <si>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</si>
  <si>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</si>
  <si>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</si>
  <si>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</si>
  <si>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</si>
  <si>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</si>
  <si>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</si>
  <si>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</si>
  <si>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</si>
  <si>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</si>
  <si>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</si>
  <si>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</si>
  <si>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</si>
  <si>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</si>
  <si>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</si>
  <si>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</si>
  <si>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</si>
  <si>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</si>
  <si>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</si>
  <si>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</si>
  <si>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</si>
  <si>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</si>
  <si>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</si>
  <si>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</si>
  <si>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</si>
  <si>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</si>
  <si>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</si>
  <si>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</si>
  <si>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</si>
  <si>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</si>
  <si>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</si>
  <si>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</si>
  <si>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</si>
  <si>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</si>
  <si>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</si>
  <si>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</si>
  <si>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</si>
  <si>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</si>
  <si>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</si>
  <si>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</si>
  <si>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</si>
  <si>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</si>
  <si>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</si>
  <si>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</si>
  <si>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</si>
  <si>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</si>
  <si>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</si>
  <si>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</si>
  <si>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</si>
  <si>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</si>
  <si>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</si>
  <si>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</si>
  <si>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</si>
  <si>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</si>
  <si>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</si>
  <si>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</si>
  <si>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</si>
  <si>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</si>
  <si>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</si>
  <si>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</si>
  <si>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</si>
  <si>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</si>
  <si>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</si>
  <si>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</si>
  <si>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</si>
  <si>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</si>
  <si>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</si>
  <si>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</si>
  <si>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</si>
  <si>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</si>
  <si>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</si>
  <si>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</si>
  <si>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</si>
  <si>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</si>
  <si>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</si>
  <si>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</si>
  <si>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</si>
  <si>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</si>
  <si>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</si>
  <si>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</si>
  <si>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</si>
  <si>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</si>
  <si>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</si>
  <si>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</si>
  <si>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</si>
  <si>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</si>
  <si>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</si>
  <si>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</si>
  <si>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</si>
  <si>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</si>
  <si>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</si>
  <si>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</si>
  <si>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</si>
  <si>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</si>
  <si>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</si>
  <si>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</si>
  <si>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</si>
  <si>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</si>
  <si>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</si>
  <si>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</si>
  <si>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</si>
  <si>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</si>
  <si>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</si>
  <si>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</si>
  <si>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</si>
  <si>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</si>
  <si>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</si>
  <si>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</si>
  <si>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</si>
  <si>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</si>
  <si>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</si>
  <si>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</si>
  <si>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</si>
  <si>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</si>
  <si>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</si>
  <si>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</si>
  <si>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</si>
  <si>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</si>
  <si>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</si>
  <si>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</si>
  <si>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</si>
  <si>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</si>
  <si>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</si>
  <si>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</si>
  <si>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</si>
  <si>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</si>
  <si>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</si>
  <si>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</si>
  <si>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</si>
  <si>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</si>
  <si>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</si>
  <si>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</si>
  <si>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</si>
  <si>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</si>
  <si>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</si>
  <si>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</si>
  <si>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</si>
  <si>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</si>
  <si>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</si>
  <si>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</si>
  <si>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</si>
  <si>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</si>
  <si>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</si>
  <si>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</si>
  <si>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</si>
  <si>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</si>
  <si>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</si>
  <si>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</si>
  <si>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</si>
  <si>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</si>
  <si>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</si>
  <si>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</si>
  <si>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</si>
  <si>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</si>
  <si>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</si>
  <si>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</si>
  <si>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</si>
  <si>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</si>
  <si>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</si>
  <si>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</si>
  <si>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</si>
  <si>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</si>
  <si>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</si>
  <si>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</si>
  <si>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</si>
  <si>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</si>
  <si>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</si>
  <si>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</si>
  <si>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</si>
  <si>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</si>
  <si>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</si>
  <si>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</si>
  <si>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</si>
  <si>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</si>
  <si>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</si>
  <si>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</si>
  <si>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</si>
  <si>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</si>
  <si>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</si>
  <si>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</si>
  <si>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</si>
  <si>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</si>
  <si>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</si>
  <si>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</si>
  <si>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</si>
  <si>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</si>
  <si>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</si>
  <si>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</si>
  <si>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</si>
  <si>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</si>
  <si>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</si>
  <si>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</si>
  <si>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</si>
  <si>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</si>
  <si>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</si>
  <si>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</si>
  <si>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</si>
  <si>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</si>
  <si>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</si>
  <si>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</si>
  <si>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</si>
  <si>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</si>
  <si>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</si>
  <si>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</si>
  <si>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</si>
  <si>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</si>
  <si>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</si>
  <si>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</si>
  <si>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</si>
  <si>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</si>
  <si>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</si>
  <si>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</si>
  <si>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</si>
  <si>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</si>
  <si>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</si>
  <si>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</si>
  <si>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</si>
  <si>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</si>
  <si>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</si>
  <si>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</si>
  <si>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</si>
  <si>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</si>
  <si>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</si>
  <si>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</si>
  <si>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</si>
  <si>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</si>
  <si>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</si>
  <si>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</si>
  <si>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</si>
  <si>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</si>
  <si>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</si>
  <si>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</si>
  <si>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</si>
  <si>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</si>
  <si>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</si>
  <si>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</si>
  <si>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</si>
  <si>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</si>
  <si>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</si>
  <si>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</si>
  <si>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</si>
  <si>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</si>
  <si>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</si>
  <si>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</si>
  <si>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</si>
  <si>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</si>
  <si>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</si>
  <si>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</si>
  <si>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</si>
  <si>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</si>
  <si>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</si>
  <si>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</si>
  <si>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</si>
  <si>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</si>
  <si>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</si>
  <si>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</si>
  <si>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</si>
  <si>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</si>
  <si>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</si>
  <si>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</si>
  <si>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</si>
  <si>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</si>
  <si>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</si>
  <si>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</si>
  <si>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</si>
  <si>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</si>
  <si>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</si>
  <si>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</si>
  <si>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</si>
  <si>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</si>
  <si>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</si>
  <si>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</si>
  <si>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</si>
  <si>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</si>
  <si>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</si>
  <si>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</si>
  <si>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</si>
  <si>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</si>
  <si>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</si>
  <si>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</si>
  <si>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</si>
  <si>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</si>
  <si>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</si>
  <si>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</si>
  <si>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</si>
  <si>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</si>
  <si>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</si>
  <si>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</si>
  <si>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</si>
  <si>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</si>
  <si>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</si>
  <si>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</si>
  <si>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</si>
  <si>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</si>
  <si>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</si>
  <si>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</si>
  <si>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</si>
  <si>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</si>
  <si>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</si>
  <si>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</si>
  <si>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</si>
  <si>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</si>
  <si>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</si>
  <si>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</si>
  <si>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</si>
  <si>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</si>
  <si>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</si>
  <si>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</si>
  <si>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</si>
  <si>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</si>
  <si>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</si>
  <si>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</si>
  <si>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</si>
  <si>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</si>
  <si>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</si>
  <si>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</si>
  <si>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</si>
  <si>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</si>
  <si>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</si>
  <si>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</si>
  <si>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</si>
  <si>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</si>
  <si>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</si>
  <si>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</si>
  <si>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</si>
  <si>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</si>
  <si>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</si>
  <si>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</si>
  <si>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</si>
  <si>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</si>
  <si>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</si>
  <si>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</si>
  <si>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</si>
  <si>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</si>
  <si>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</si>
  <si>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</si>
  <si>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</si>
  <si>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</si>
  <si>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</si>
  <si>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</si>
  <si>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</si>
  <si>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</si>
  <si>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</si>
  <si>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</si>
  <si>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</si>
  <si>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</si>
  <si>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</si>
  <si>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</si>
  <si>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</si>
  <si>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</si>
  <si>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</si>
  <si>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</si>
  <si>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</si>
  <si>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</si>
  <si>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</si>
  <si>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</si>
  <si>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</si>
  <si>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</si>
  <si>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</si>
  <si>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</si>
  <si>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</si>
  <si>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</si>
  <si>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</si>
  <si>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</si>
  <si>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</si>
  <si>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</si>
  <si>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</si>
  <si>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</si>
  <si>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</si>
  <si>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</si>
  <si>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</si>
  <si>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</si>
  <si>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</si>
  <si>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</si>
  <si>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</si>
  <si>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</si>
  <si>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</si>
  <si>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</si>
  <si>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</si>
  <si>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</si>
  <si>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</si>
  <si>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</si>
  <si>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</si>
  <si>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</si>
  <si>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</si>
  <si>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</si>
  <si>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</si>
  <si>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</si>
  <si>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</si>
  <si>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</si>
  <si>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</si>
  <si>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</si>
  <si>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</si>
  <si>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</si>
  <si>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</si>
  <si>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</si>
  <si>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</si>
  <si>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</si>
  <si>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</si>
  <si>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</si>
  <si>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</si>
  <si>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</si>
  <si>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</si>
  <si>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</si>
  <si>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</si>
  <si>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</si>
  <si>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</si>
  <si>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</si>
  <si>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</si>
  <si>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</si>
  <si>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</si>
  <si>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</si>
  <si>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</si>
  <si>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</si>
  <si>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</si>
  <si>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</si>
  <si>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</si>
  <si>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</si>
  <si>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</si>
  <si>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</si>
  <si>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</si>
  <si>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</si>
  <si>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</si>
  <si>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</si>
  <si>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</si>
  <si>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</si>
  <si>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</si>
  <si>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</si>
  <si>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</si>
  <si>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</si>
  <si>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</si>
  <si>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</si>
  <si>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</si>
  <si>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</si>
  <si>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</si>
  <si>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</si>
  <si>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</si>
  <si>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</si>
  <si>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</si>
  <si>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</si>
  <si>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</si>
  <si>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</si>
  <si>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</si>
  <si>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</si>
  <si>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</si>
  <si>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</si>
  <si>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</si>
  <si>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</si>
  <si>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</si>
  <si>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</si>
  <si>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</si>
  <si>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</si>
  <si>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</si>
  <si>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</si>
  <si>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</si>
  <si>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</si>
  <si>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</si>
  <si>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</si>
  <si>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</si>
  <si>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</si>
  <si>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</si>
  <si>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</si>
  <si>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</si>
  <si>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</si>
  <si>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</si>
  <si>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</si>
  <si>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</si>
  <si>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</si>
  <si>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</si>
  <si>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</si>
  <si>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</si>
  <si>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</si>
  <si>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</si>
  <si>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</si>
  <si>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</si>
  <si>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</si>
  <si>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</si>
  <si>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</si>
  <si>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</si>
  <si>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</si>
  <si>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</si>
  <si>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</si>
  <si>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</si>
  <si>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</si>
  <si>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</si>
  <si>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</si>
  <si>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</si>
  <si>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</si>
  <si>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</si>
  <si>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</si>
  <si>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</si>
  <si>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</si>
  <si>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</si>
  <si>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</si>
  <si>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</si>
  <si>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</si>
  <si>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</si>
  <si>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</si>
  <si>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</si>
  <si>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</si>
  <si>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</si>
  <si>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</si>
  <si>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</si>
  <si>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</si>
  <si>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</si>
  <si>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</si>
  <si>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</si>
  <si>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</si>
  <si>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</si>
  <si>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</si>
  <si>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</si>
  <si>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</si>
  <si>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</si>
  <si>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</si>
  <si>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</si>
  <si>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</si>
  <si>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</si>
  <si>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</si>
  <si>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</si>
  <si>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</si>
  <si>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</si>
  <si>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</si>
  <si>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</si>
  <si>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</si>
  <si>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</si>
  <si>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</si>
  <si>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</si>
  <si>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</si>
  <si>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</si>
  <si>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</si>
  <si>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</si>
  <si>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</si>
  <si>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</si>
  <si>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</si>
  <si>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</si>
  <si>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</si>
  <si>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</si>
  <si>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</si>
  <si>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</si>
  <si>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</si>
  <si>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</si>
  <si>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</si>
  <si>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</si>
  <si>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</si>
  <si>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</si>
  <si>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</si>
  <si>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</si>
  <si>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</si>
  <si>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</si>
  <si>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</si>
  <si>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</si>
  <si>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</si>
  <si>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</si>
  <si>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</si>
  <si>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</si>
  <si>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</si>
  <si>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</si>
  <si>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</si>
  <si>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</si>
  <si>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</si>
  <si>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</si>
  <si>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</si>
  <si>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</si>
  <si>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</si>
  <si>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</si>
  <si>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</si>
  <si>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</si>
  <si>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</si>
  <si>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</si>
  <si>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</si>
  <si>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</si>
  <si>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</si>
  <si>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</si>
  <si>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</si>
  <si>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</si>
  <si>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</si>
  <si>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</si>
  <si>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</si>
  <si>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</si>
  <si>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</si>
  <si>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</si>
  <si>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</si>
  <si>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</si>
  <si>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</si>
  <si>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</si>
  <si>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</si>
  <si>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</si>
  <si>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</si>
  <si>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</si>
  <si>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</si>
  <si>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</si>
  <si>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</si>
  <si>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</si>
  <si>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</si>
  <si>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</si>
  <si>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</si>
  <si>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</si>
  <si>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</si>
  <si>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</si>
  <si>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</si>
  <si>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</si>
  <si>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</si>
  <si>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</si>
  <si>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</si>
  <si>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</si>
  <si>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</si>
  <si>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</si>
  <si>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</si>
  <si>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</si>
  <si>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</si>
  <si>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</si>
  <si>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</si>
  <si>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</si>
  <si>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</si>
  <si>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</si>
  <si>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</si>
  <si>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</si>
  <si>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</si>
  <si>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</si>
  <si>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</si>
  <si>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</si>
  <si>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</si>
  <si>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</si>
  <si>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</si>
  <si>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</si>
  <si>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</si>
  <si>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</si>
  <si>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</si>
  <si>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</si>
  <si>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</si>
  <si>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</si>
  <si>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</si>
  <si>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</si>
  <si>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</si>
  <si>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</si>
  <si>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</si>
  <si>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</si>
  <si>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</si>
  <si>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</si>
  <si>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</si>
  <si>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</si>
  <si>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</si>
  <si>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</si>
  <si>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</si>
  <si>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</si>
  <si>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</si>
  <si>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</si>
  <si>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</si>
  <si>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</si>
  <si>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</si>
  <si>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</si>
  <si>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</si>
  <si>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</si>
  <si>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</si>
  <si>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</si>
  <si>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</si>
  <si>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</si>
  <si>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</si>
  <si>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</si>
  <si>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</si>
  <si>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</si>
  <si>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</si>
  <si>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</si>
  <si>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</si>
  <si>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</si>
  <si>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</si>
  <si>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</si>
  <si>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</si>
  <si>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</si>
  <si>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</si>
  <si>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</si>
  <si>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</si>
  <si>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</si>
  <si>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</si>
  <si>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</si>
  <si>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</si>
  <si>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</si>
  <si>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</si>
  <si>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</si>
  <si>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</si>
  <si>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</si>
  <si>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</si>
  <si>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</si>
  <si>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</si>
  <si>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</si>
  <si>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</si>
  <si>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</si>
  <si>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</si>
  <si>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</si>
  <si>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</si>
  <si>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</si>
  <si>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</si>
  <si>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</si>
  <si>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</si>
  <si>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</si>
  <si>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</si>
  <si>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</si>
  <si>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</si>
  <si>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</si>
  <si>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</si>
  <si>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</si>
  <si>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</si>
  <si>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</si>
  <si>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</si>
  <si>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</si>
  <si>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</si>
  <si>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</si>
  <si>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</si>
  <si>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</si>
  <si>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</si>
  <si>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</si>
  <si>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</si>
  <si>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</si>
  <si>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</si>
  <si>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</si>
  <si>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</si>
  <si>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</si>
  <si>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</si>
  <si>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</si>
  <si>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</si>
  <si>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</si>
  <si>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</si>
  <si>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</si>
  <si>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</si>
  <si>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</si>
  <si>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</si>
  <si>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</si>
  <si>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</si>
  <si>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</si>
  <si>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</si>
  <si>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</si>
  <si>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</si>
  <si>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</si>
  <si>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</si>
  <si>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</si>
  <si>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</si>
  <si>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</si>
  <si>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</si>
  <si>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</si>
  <si>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</si>
  <si>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</si>
  <si>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</si>
  <si>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</si>
  <si>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</si>
  <si>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</si>
  <si>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</si>
  <si>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</si>
  <si>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</si>
  <si>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</si>
  <si>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</si>
  <si>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</si>
  <si>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</si>
  <si>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</si>
  <si>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</si>
  <si>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</si>
  <si>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</si>
  <si>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</si>
  <si>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</si>
  <si>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</si>
  <si>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</si>
  <si>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</si>
  <si>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</si>
  <si>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</si>
  <si>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</si>
  <si>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</si>
  <si>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</si>
  <si>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</si>
  <si>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</si>
  <si>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</si>
  <si>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</si>
  <si>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</si>
  <si>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</si>
  <si>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</si>
  <si>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</si>
  <si>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</si>
  <si>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</si>
  <si>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</si>
  <si>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</si>
  <si>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</si>
  <si>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</si>
  <si>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</si>
  <si>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</si>
  <si>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</si>
  <si>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</si>
  <si>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</si>
  <si>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</si>
  <si>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</si>
  <si>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</si>
  <si>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</si>
  <si>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</si>
  <si>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</si>
  <si>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</si>
  <si>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</si>
  <si>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</si>
  <si>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</si>
  <si>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</si>
  <si>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</si>
  <si>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</si>
  <si>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</si>
  <si>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</si>
  <si>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</si>
  <si>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</si>
  <si>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</si>
  <si>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</si>
  <si>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</si>
  <si>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</si>
  <si>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</si>
  <si>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</si>
  <si>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</si>
  <si>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</si>
  <si>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</si>
  <si>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</si>
  <si>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</si>
  <si>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</si>
  <si>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</si>
  <si>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</si>
  <si>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</si>
  <si>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</si>
  <si>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</si>
  <si>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</si>
  <si>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</si>
  <si>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</si>
  <si>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</si>
  <si>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</si>
  <si>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</si>
  <si>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</si>
  <si>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</si>
  <si>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</si>
  <si>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</si>
  <si>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</si>
  <si>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</si>
  <si>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</si>
  <si>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</si>
  <si>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</si>
  <si>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</si>
  <si>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</si>
  <si>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</si>
  <si>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</si>
  <si>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</si>
  <si>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</si>
  <si>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</si>
  <si>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</si>
  <si>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</si>
  <si>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</si>
  <si>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</si>
  <si>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</si>
  <si>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</si>
  <si>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</si>
  <si>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</si>
  <si>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</si>
  <si>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</si>
  <si>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</si>
  <si>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</si>
  <si>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</si>
  <si>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</si>
  <si>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</si>
  <si>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</si>
  <si>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</si>
  <si>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</si>
  <si>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</si>
  <si>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</si>
  <si>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</si>
  <si>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</si>
  <si>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</si>
  <si>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</si>
  <si>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</si>
  <si>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</si>
  <si>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</si>
  <si>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</si>
  <si>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</si>
  <si>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</si>
  <si>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</si>
  <si>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</si>
  <si>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</si>
  <si>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</si>
  <si>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</si>
  <si>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</si>
  <si>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</si>
  <si>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</si>
  <si>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</si>
  <si>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</si>
  <si>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</si>
  <si>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</si>
  <si>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</si>
  <si>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</si>
  <si>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</si>
  <si>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</si>
  <si>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</si>
  <si>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</si>
  <si>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</si>
  <si>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</si>
  <si>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</si>
  <si>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</si>
  <si>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</si>
  <si>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</si>
  <si>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</si>
  <si>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</si>
  <si>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</si>
  <si>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</si>
  <si>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</si>
  <si>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</si>
  <si>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</si>
  <si>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</si>
  <si>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</si>
  <si>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</si>
  <si>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</si>
  <si>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</si>
  <si>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</si>
  <si>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</si>
  <si>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</si>
  <si>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</si>
  <si>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</si>
  <si>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</si>
  <si>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</si>
  <si>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</si>
  <si>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</si>
  <si>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</si>
  <si>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</si>
  <si>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</si>
  <si>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</si>
  <si>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</si>
  <si>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</si>
  <si>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</si>
  <si>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</si>
  <si>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</si>
  <si>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</si>
  <si>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</si>
  <si>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</si>
  <si>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</si>
  <si>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</si>
  <si>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</si>
  <si>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</si>
  <si>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</si>
  <si>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</si>
  <si>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</si>
  <si>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</si>
  <si>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</si>
  <si>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</si>
  <si>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</si>
  <si>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</si>
  <si>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</si>
  <si>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</si>
  <si>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</si>
  <si>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</si>
  <si>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</si>
  <si>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</si>
  <si>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</si>
  <si>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</si>
  <si>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</si>
  <si>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</si>
  <si>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</si>
  <si>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</si>
  <si>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</si>
  <si>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</si>
  <si>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</si>
  <si>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</si>
  <si>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</si>
  <si>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</si>
  <si>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</si>
  <si>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</si>
  <si>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</si>
  <si>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</si>
  <si>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</si>
  <si>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</si>
  <si>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</si>
  <si>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</si>
  <si>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</si>
  <si>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</si>
  <si>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</si>
  <si>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</si>
  <si>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</si>
  <si>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</si>
  <si>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</si>
  <si>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</si>
  <si>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</si>
  <si>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</si>
  <si>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</si>
  <si>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</si>
  <si>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</si>
  <si>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</si>
  <si>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</si>
  <si>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</si>
  <si>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</si>
  <si>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</si>
  <si>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</si>
  <si>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</si>
  <si>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</si>
  <si>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</si>
  <si>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</si>
  <si>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</si>
  <si>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</si>
  <si>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</si>
  <si>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</si>
  <si>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</si>
  <si>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</si>
  <si>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</si>
  <si>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</si>
  <si>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</si>
  <si>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</si>
  <si>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</si>
  <si>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</si>
  <si>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</si>
  <si>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</si>
  <si>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</si>
  <si>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</si>
  <si>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</si>
  <si>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</si>
  <si>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</si>
  <si>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</si>
  <si>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</si>
  <si>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</si>
  <si>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</si>
  <si>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</si>
  <si>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</si>
  <si>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</si>
  <si>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</si>
  <si>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</si>
  <si>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</si>
  <si>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</si>
  <si>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</si>
  <si>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</si>
  <si>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</si>
  <si>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</si>
  <si>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</si>
  <si>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</si>
  <si>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</si>
  <si>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</si>
  <si>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</si>
  <si>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</si>
  <si>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</si>
  <si>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</si>
  <si>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</si>
  <si>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</si>
  <si>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</si>
  <si>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</si>
  <si>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</si>
  <si>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</si>
  <si>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</si>
  <si>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</si>
  <si>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</si>
  <si>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</si>
  <si>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</si>
  <si>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</si>
  <si>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</si>
  <si>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</si>
  <si>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</si>
  <si>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</si>
  <si>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</si>
  <si>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</si>
  <si>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</si>
  <si>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</si>
  <si>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</si>
  <si>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</si>
  <si>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</si>
  <si>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</si>
  <si>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</si>
  <si>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</si>
  <si>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</si>
  <si>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</si>
  <si>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</si>
  <si>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</si>
  <si>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</si>
  <si>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</si>
  <si>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</si>
  <si>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</si>
  <si>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</si>
  <si>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</si>
  <si>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</si>
  <si>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</si>
  <si>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</si>
  <si>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</si>
  <si>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</si>
  <si>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</si>
  <si>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</si>
  <si>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</si>
  <si>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</si>
  <si>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</si>
  <si>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</si>
  <si>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</si>
  <si>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</si>
  <si>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</si>
  <si>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</si>
  <si>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</si>
  <si>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</si>
  <si>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</si>
  <si>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</si>
  <si>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</si>
  <si>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</si>
  <si>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</si>
  <si>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</si>
  <si>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</si>
  <si>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</si>
  <si>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</si>
  <si>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</si>
  <si>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</si>
  <si>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</si>
  <si>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</si>
  <si>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</si>
  <si>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</si>
  <si>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</si>
  <si>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</si>
  <si>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</si>
  <si>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</si>
  <si>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</si>
  <si>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</si>
  <si>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</si>
  <si>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</si>
  <si>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</si>
  <si>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</si>
  <si>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</si>
  <si>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</si>
  <si>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</si>
  <si>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</si>
  <si>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</si>
  <si>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</si>
  <si>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</si>
  <si>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</si>
  <si>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</si>
  <si>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</si>
  <si>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</si>
  <si>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</si>
  <si>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</si>
  <si>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</si>
  <si>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</si>
  <si>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</si>
  <si>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</si>
  <si>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</si>
  <si>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</si>
  <si>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</si>
  <si>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</si>
  <si>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</si>
  <si>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</si>
  <si>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</si>
  <si>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</si>
  <si>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</si>
  <si>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</si>
  <si>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</si>
  <si>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</si>
  <si>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</si>
  <si>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</si>
  <si>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</si>
  <si>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</si>
  <si>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</si>
  <si>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</si>
  <si>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</si>
  <si>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</si>
  <si>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</si>
  <si>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</si>
  <si>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</si>
  <si>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</si>
  <si>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</si>
  <si>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</si>
  <si>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</si>
  <si>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</si>
  <si>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</si>
  <si>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</si>
  <si>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</si>
  <si>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</si>
  <si>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</si>
  <si>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</si>
  <si>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</si>
  <si>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</si>
  <si>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</si>
  <si>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</si>
  <si>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</si>
  <si>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</si>
  <si>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</si>
  <si>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</si>
  <si>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</si>
  <si>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</si>
  <si>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</si>
  <si>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</si>
  <si>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</si>
  <si>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</si>
  <si>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</si>
  <si>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</si>
  <si>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</si>
  <si>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</si>
  <si>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</si>
  <si>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</si>
  <si>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</si>
  <si>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</si>
  <si>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</si>
  <si>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</si>
  <si>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</si>
  <si>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</si>
  <si>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</si>
  <si>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</si>
  <si>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</si>
  <si>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</si>
  <si>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</si>
  <si>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</si>
  <si>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</si>
  <si>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</si>
  <si>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</si>
  <si>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</si>
  <si>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</si>
  <si>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</si>
  <si>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</si>
  <si>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</si>
  <si>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</si>
  <si>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</si>
  <si>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</si>
  <si>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</si>
  <si>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</si>
  <si>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</si>
  <si>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</si>
  <si>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</si>
  <si>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</si>
  <si>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</si>
  <si>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</si>
  <si>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</si>
  <si>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</si>
  <si>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</si>
  <si>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</si>
  <si>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</si>
  <si>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</si>
  <si>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</si>
  <si>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</si>
  <si>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</si>
  <si>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</si>
  <si>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</si>
  <si>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</si>
  <si>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</si>
  <si>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</si>
  <si>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</si>
  <si>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</si>
  <si>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</si>
  <si>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</si>
  <si>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</si>
  <si>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</si>
  <si>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</si>
  <si>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</si>
  <si>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</si>
  <si>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</si>
  <si>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</si>
  <si>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</si>
  <si>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</si>
  <si>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</si>
  <si>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</si>
  <si>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</si>
  <si>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</si>
  <si>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</si>
  <si>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</si>
  <si>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</si>
  <si>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</si>
  <si>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</si>
  <si>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</si>
  <si>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</si>
  <si>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</si>
  <si>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</si>
  <si>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</si>
  <si>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</si>
  <si>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</si>
  <si>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</si>
  <si>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</si>
  <si>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</si>
  <si>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</si>
  <si>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</si>
  <si>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</si>
  <si>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</si>
  <si>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</si>
  <si>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</si>
  <si>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</si>
  <si>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</si>
  <si>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</si>
  <si>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</si>
  <si>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</si>
  <si>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</si>
  <si>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</si>
  <si>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</si>
  <si>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</si>
  <si>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</si>
  <si>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</si>
  <si>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</si>
  <si>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</si>
  <si>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</si>
  <si>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</si>
  <si>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</si>
  <si>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</si>
  <si>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</si>
  <si>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</si>
  <si>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</si>
  <si>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</si>
  <si>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</si>
  <si>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</si>
  <si>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</si>
  <si>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</si>
  <si>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</si>
  <si>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</si>
  <si>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</si>
  <si>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</si>
  <si>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</si>
  <si>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</si>
  <si>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</si>
  <si>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</si>
  <si>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</si>
  <si>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</si>
  <si>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</si>
  <si>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</si>
  <si>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</si>
  <si>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</si>
  <si>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</si>
  <si>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</si>
  <si>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</si>
  <si>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</si>
  <si>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</si>
  <si>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</si>
  <si>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</si>
  <si>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</si>
  <si>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</si>
  <si>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</si>
  <si>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</si>
  <si>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</si>
  <si>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</si>
  <si>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</si>
  <si>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</si>
  <si>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</si>
  <si>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</si>
  <si>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</si>
  <si>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</si>
  <si>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</si>
  <si>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</si>
  <si>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</si>
  <si>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</si>
  <si>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</si>
  <si>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</si>
  <si>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</si>
  <si>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</si>
  <si>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</si>
  <si>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</si>
  <si>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</si>
  <si>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</si>
  <si>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</si>
  <si>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</si>
  <si>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</si>
  <si>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</si>
  <si>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</si>
  <si>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</si>
  <si>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</si>
  <si>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</si>
  <si>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</si>
  <si>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</si>
  <si>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</si>
  <si>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</si>
  <si>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</si>
  <si>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</si>
  <si>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</si>
  <si>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</si>
  <si>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</si>
  <si>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</si>
  <si>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</si>
  <si>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</si>
  <si>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</si>
  <si>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</si>
  <si>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</si>
  <si>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</si>
  <si>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</si>
  <si>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</si>
  <si>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</si>
  <si>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</si>
  <si>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</si>
  <si>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</si>
  <si>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</si>
  <si>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</si>
  <si>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</si>
  <si>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</si>
  <si>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</si>
  <si>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</si>
  <si>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</si>
  <si>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</si>
  <si>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</si>
  <si>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</si>
  <si>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</si>
  <si>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</si>
  <si>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</si>
  <si>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</si>
  <si>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</si>
  <si>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</si>
  <si>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</si>
  <si>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</si>
  <si>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</si>
  <si>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</si>
  <si>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</si>
  <si>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</si>
  <si>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</si>
  <si>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</si>
  <si>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</si>
  <si>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</si>
  <si>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</si>
  <si>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</si>
  <si>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</si>
  <si>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</si>
  <si>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</si>
  <si>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</si>
  <si>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</si>
  <si>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</si>
  <si>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</si>
  <si>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</si>
  <si>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</si>
  <si>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</si>
  <si>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</si>
  <si>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</si>
  <si>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</si>
  <si>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</si>
  <si>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</si>
  <si>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</si>
  <si>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</si>
  <si>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</si>
  <si>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</si>
  <si>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</si>
  <si>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</si>
  <si>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</si>
  <si>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</si>
  <si>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</si>
  <si>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</si>
  <si>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</si>
  <si>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</si>
  <si>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</si>
  <si>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</si>
  <si>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</si>
  <si>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</si>
  <si>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</si>
  <si>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</si>
  <si>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</si>
  <si>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</si>
  <si>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</si>
  <si>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</si>
  <si>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</si>
  <si>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</si>
  <si>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</si>
  <si>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</si>
  <si>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</si>
  <si>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</si>
  <si>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</si>
  <si>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</si>
  <si>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</si>
  <si>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</si>
  <si>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</si>
  <si>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</si>
  <si>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</si>
  <si>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</si>
  <si>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</si>
  <si>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</si>
  <si>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</si>
  <si>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</si>
  <si>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</si>
  <si>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</si>
  <si>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</si>
  <si>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</si>
  <si>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</si>
  <si>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</si>
  <si>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</si>
  <si>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</si>
  <si>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</si>
  <si>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</si>
  <si>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</si>
  <si>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</si>
  <si>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</si>
  <si>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</si>
  <si>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</si>
  <si>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</si>
  <si>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</si>
  <si>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</si>
  <si>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</si>
  <si>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</si>
  <si>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</si>
  <si>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</si>
  <si>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</si>
  <si>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</si>
  <si>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</si>
  <si>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</si>
  <si>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</si>
  <si>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</si>
  <si>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</si>
  <si>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</si>
  <si>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</si>
  <si>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</si>
  <si>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</si>
  <si>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</si>
  <si>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</si>
  <si>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</si>
  <si>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</si>
  <si>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</si>
  <si>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</si>
  <si>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</si>
  <si>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</si>
  <si>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</si>
  <si>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</si>
  <si>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</si>
  <si>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</si>
  <si>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</si>
  <si>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</si>
  <si>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</si>
  <si>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</si>
  <si>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</si>
  <si>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</si>
  <si>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</si>
  <si>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</si>
  <si>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</si>
  <si>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</si>
  <si>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</si>
  <si>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</si>
  <si>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</si>
  <si>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</si>
  <si>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</si>
  <si>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</si>
  <si>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</si>
  <si>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</si>
  <si>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</si>
  <si>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</si>
  <si>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</si>
  <si>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</si>
  <si>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</si>
  <si>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</si>
  <si>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</si>
  <si>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</si>
  <si>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</si>
  <si>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</si>
  <si>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</si>
  <si>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</si>
  <si>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</si>
  <si>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</si>
  <si>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</si>
  <si>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</si>
  <si>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</si>
  <si>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</si>
  <si>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</si>
  <si>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</si>
  <si>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</si>
  <si>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</si>
  <si>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</si>
  <si>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</si>
  <si>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</si>
  <si>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</si>
  <si>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</si>
  <si>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</si>
  <si>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</si>
  <si>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</si>
  <si>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</si>
  <si>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</si>
  <si>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</si>
  <si>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</si>
  <si>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</si>
  <si>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</si>
  <si>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</si>
  <si>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</si>
  <si>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</si>
  <si>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</si>
  <si>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</si>
  <si>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</si>
  <si>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</si>
  <si>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</si>
  <si>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</si>
  <si>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</si>
  <si>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</si>
  <si>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</si>
  <si>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</si>
  <si>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</si>
  <si>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</si>
  <si>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</si>
  <si>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</si>
  <si>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</si>
  <si>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</si>
  <si>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</si>
  <si>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</si>
  <si>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</si>
  <si>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</si>
  <si>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</si>
  <si>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</si>
  <si>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</si>
  <si>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</si>
  <si>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</si>
  <si>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</si>
  <si>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</si>
  <si>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</si>
  <si>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</si>
  <si>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</si>
  <si>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</si>
  <si>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</si>
  <si>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</si>
  <si>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</si>
  <si>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</si>
  <si>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</si>
  <si>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</si>
  <si>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</si>
  <si>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</si>
  <si>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</si>
  <si>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</si>
  <si>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</si>
  <si>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</si>
  <si>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</si>
  <si>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</si>
  <si>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</si>
  <si>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</si>
  <si>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</si>
  <si>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</si>
  <si>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</si>
  <si>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</si>
  <si>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</si>
  <si>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</si>
  <si>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</si>
  <si>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</si>
  <si>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</si>
  <si>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</si>
  <si>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</si>
  <si>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</si>
  <si>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</si>
  <si>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</si>
  <si>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</si>
  <si>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</si>
  <si>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</si>
  <si>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</si>
  <si>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</si>
  <si>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</si>
  <si>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</si>
  <si>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</si>
  <si>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</si>
  <si>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</si>
  <si>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</si>
  <si>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</si>
  <si>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</si>
  <si>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</si>
  <si>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</si>
  <si>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</si>
  <si>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</si>
  <si>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</si>
  <si>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</si>
  <si>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</si>
  <si>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</si>
  <si>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</si>
  <si>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</si>
  <si>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</si>
  <si>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</si>
  <si>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</si>
  <si>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</si>
  <si>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</si>
  <si>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</si>
  <si>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</si>
  <si>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</si>
  <si>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</si>
  <si>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</si>
  <si>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</si>
  <si>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</si>
  <si>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</si>
  <si>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</si>
  <si>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</si>
  <si>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</si>
  <si>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</si>
  <si>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</si>
  <si>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</si>
  <si>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</si>
  <si>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</si>
  <si>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</si>
  <si>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</si>
  <si>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</si>
  <si>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</si>
  <si>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</si>
  <si>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</si>
  <si>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</si>
  <si>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</si>
  <si>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</si>
  <si>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</si>
  <si>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</si>
  <si>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</si>
  <si>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</si>
  <si>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</si>
  <si>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</si>
  <si>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</si>
  <si>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</si>
  <si>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</si>
  <si>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</si>
  <si>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</si>
  <si>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</si>
  <si>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</si>
  <si>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</si>
  <si>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</si>
  <si>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</si>
  <si>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</si>
  <si>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</si>
  <si>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</si>
  <si>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</si>
  <si>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</si>
  <si>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</si>
  <si>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</si>
  <si>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</si>
  <si>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</si>
  <si>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</si>
  <si>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</si>
  <si>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</si>
  <si>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</si>
  <si>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</si>
  <si>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</si>
  <si>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</si>
  <si>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</si>
  <si>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</si>
  <si>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</si>
  <si>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</si>
  <si>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</si>
  <si>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</si>
  <si>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</si>
  <si>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</si>
  <si>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</si>
  <si>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</si>
  <si>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</si>
  <si>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</si>
  <si>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</si>
  <si>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</si>
  <si>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</si>
  <si>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</si>
  <si>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</si>
  <si>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</si>
  <si>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</si>
  <si>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</si>
  <si>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</si>
  <si>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</si>
  <si>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</si>
  <si>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</si>
  <si>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</si>
  <si>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</si>
  <si>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</si>
  <si>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</si>
  <si>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</si>
  <si>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</si>
  <si>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</si>
  <si>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</si>
  <si>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</si>
  <si>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</si>
  <si>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</si>
  <si>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</si>
  <si>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</si>
  <si>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</si>
  <si>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</si>
  <si>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</si>
  <si>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</si>
  <si>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</si>
  <si>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</si>
  <si>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</si>
  <si>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</si>
  <si>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</si>
  <si>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</si>
  <si>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</si>
  <si>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</si>
  <si>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</si>
  <si>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</si>
  <si>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</si>
  <si>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</si>
  <si>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</si>
  <si>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</si>
  <si>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</si>
  <si>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</si>
  <si>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</si>
  <si>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</si>
  <si>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</si>
  <si>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</si>
  <si>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</si>
  <si>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</si>
  <si>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</si>
  <si>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</si>
  <si>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</si>
  <si>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</si>
  <si>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</si>
  <si>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</si>
  <si>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</si>
  <si>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</si>
  <si>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</si>
  <si>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</si>
  <si>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</si>
  <si>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</si>
  <si>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</si>
  <si>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</si>
  <si>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</si>
  <si>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</si>
  <si>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</si>
  <si>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</si>
  <si>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</si>
  <si>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</si>
  <si>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</si>
  <si>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</si>
  <si>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</si>
  <si>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</si>
  <si>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</si>
  <si>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</si>
  <si>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</si>
  <si>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</si>
  <si>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</si>
  <si>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</si>
  <si>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</si>
  <si>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</si>
  <si>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</si>
  <si>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</si>
  <si>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</si>
  <si>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</si>
  <si>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</si>
  <si>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</si>
  <si>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</si>
  <si>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</si>
  <si>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</si>
  <si>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</si>
  <si>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</si>
  <si>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</si>
  <si>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</si>
  <si>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</si>
  <si>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</si>
  <si>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</si>
  <si>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</si>
  <si>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</si>
  <si>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</si>
  <si>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</si>
  <si>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</si>
  <si>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</si>
  <si>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</si>
  <si>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</si>
  <si>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</si>
  <si>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</si>
  <si>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</si>
  <si>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</si>
  <si>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</si>
  <si>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</si>
  <si>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</si>
  <si>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</si>
  <si>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</si>
  <si>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</si>
  <si>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</si>
  <si>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</si>
  <si>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</si>
  <si>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</si>
  <si>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</si>
  <si>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</si>
  <si>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</si>
  <si>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</si>
  <si>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</si>
  <si>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</si>
  <si>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</si>
  <si>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</si>
  <si>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</si>
  <si>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</si>
  <si>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</si>
  <si>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</si>
  <si>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</si>
  <si>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</si>
  <si>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</si>
  <si>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</si>
  <si>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</si>
  <si>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</si>
  <si>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</si>
  <si>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</si>
  <si>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</si>
  <si>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</si>
  <si>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</si>
  <si>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</si>
  <si>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</si>
  <si>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</si>
  <si>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</si>
  <si>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</si>
  <si>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</si>
  <si>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</si>
  <si>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</si>
  <si>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</si>
  <si>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</si>
  <si>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</si>
  <si>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</si>
  <si>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</si>
  <si>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</si>
  <si>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</si>
  <si>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</si>
  <si>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</si>
  <si>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</si>
  <si>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</si>
  <si>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</si>
  <si>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</si>
  <si>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</si>
  <si>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</si>
  <si>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</si>
  <si>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</si>
  <si>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</si>
  <si>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</si>
  <si>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</si>
  <si>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</si>
  <si>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</si>
  <si>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</si>
  <si>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</si>
  <si>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</si>
  <si>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</si>
  <si>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</si>
  <si>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</si>
  <si>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</si>
  <si>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</si>
  <si>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</si>
  <si>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</si>
  <si>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</si>
  <si>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</si>
  <si>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</si>
  <si>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</si>
  <si>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</si>
  <si>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</si>
  <si>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</si>
  <si>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</si>
  <si>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</si>
  <si>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</si>
  <si>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</si>
  <si>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</si>
  <si>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</si>
  <si>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</si>
  <si>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</si>
  <si>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</si>
  <si>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</si>
  <si>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</si>
  <si>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</si>
  <si>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</si>
  <si>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</si>
  <si>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</si>
  <si>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</si>
  <si>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</si>
  <si>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</si>
  <si>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</si>
  <si>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</si>
  <si>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</si>
  <si>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</si>
  <si>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</si>
  <si>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</si>
  <si>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</si>
  <si>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</si>
  <si>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</si>
  <si>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</si>
  <si>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</si>
  <si>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</si>
  <si>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</si>
  <si>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</si>
  <si>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</si>
  <si>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</si>
  <si>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</si>
  <si>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</si>
  <si>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</si>
  <si>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</si>
  <si>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</si>
  <si>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</si>
  <si>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</si>
  <si>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</si>
  <si>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</si>
  <si>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</si>
  <si>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</si>
  <si>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</si>
  <si>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</si>
  <si>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</si>
  <si>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</si>
  <si>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</si>
  <si>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</si>
  <si>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</si>
  <si>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</si>
  <si>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</si>
  <si>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</si>
  <si>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</si>
  <si>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</si>
  <si>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</si>
  <si>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</si>
  <si>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</si>
  <si>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</si>
  <si>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</si>
  <si>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</si>
  <si>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</si>
  <si>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</si>
  <si>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</si>
  <si>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</si>
  <si>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</si>
  <si>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</si>
  <si>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</si>
  <si>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</si>
  <si>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</si>
  <si>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</si>
  <si>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</si>
  <si>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</si>
  <si>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</si>
  <si>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</si>
  <si>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</si>
  <si>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</si>
  <si>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</si>
  <si>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</si>
  <si>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</si>
  <si>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</si>
  <si>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</si>
  <si>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</si>
  <si>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</si>
  <si>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</si>
  <si>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</si>
  <si>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</si>
  <si>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</si>
  <si>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</si>
  <si>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</si>
  <si>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</si>
  <si>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</si>
  <si>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</si>
  <si>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</si>
  <si>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</si>
  <si>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</si>
  <si>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</si>
  <si>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</si>
  <si>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</si>
  <si>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</si>
  <si>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</si>
  <si>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</si>
  <si>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</si>
  <si>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</si>
  <si>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</si>
  <si>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</si>
  <si>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</si>
  <si>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</si>
  <si>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</si>
  <si>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</si>
  <si>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</si>
  <si>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</si>
  <si>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</si>
  <si>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</si>
  <si>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</si>
  <si>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</si>
  <si>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</si>
  <si>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</si>
  <si>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</si>
  <si>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</si>
  <si>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</si>
  <si>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</si>
  <si>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</si>
  <si>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</si>
  <si>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</si>
  <si>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</si>
  <si>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</si>
  <si>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</si>
  <si>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</si>
  <si>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</si>
  <si>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</si>
  <si>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</si>
  <si>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</si>
  <si>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</si>
  <si>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</si>
  <si>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</si>
  <si>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</si>
  <si>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</si>
  <si>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</si>
  <si>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</si>
  <si>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</si>
  <si>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</si>
  <si>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</si>
  <si>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</si>
  <si>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</si>
  <si>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</si>
  <si>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</si>
  <si>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</si>
  <si>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</si>
  <si>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</si>
  <si>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</si>
  <si>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</si>
  <si>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</si>
  <si>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</si>
  <si>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</si>
  <si>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</si>
  <si>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</si>
  <si>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</si>
  <si>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</si>
  <si>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</si>
  <si>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</si>
  <si>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</si>
  <si>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</si>
  <si>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</si>
  <si>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</si>
  <si>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</si>
  <si>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</si>
  <si>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</si>
  <si>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</si>
  <si>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</si>
  <si>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</si>
  <si>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</si>
  <si>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</si>
  <si>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</si>
  <si>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</si>
  <si>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</si>
  <si>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</si>
  <si>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</si>
  <si>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</si>
  <si>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</si>
  <si>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</si>
  <si>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</si>
  <si>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</si>
  <si>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</si>
  <si>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</si>
  <si>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</si>
  <si>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</si>
  <si>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</si>
  <si>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</si>
  <si>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</si>
  <si>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</si>
  <si>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</si>
  <si>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</si>
  <si>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</si>
  <si>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</si>
  <si>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</si>
  <si>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</si>
  <si>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</si>
  <si>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</si>
  <si>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</si>
  <si>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</si>
  <si>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</si>
  <si>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</si>
  <si>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</si>
  <si>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</si>
  <si>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</si>
  <si>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</si>
  <si>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</si>
  <si>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</si>
  <si>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</si>
  <si>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</si>
  <si>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</si>
  <si>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</si>
  <si>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</si>
  <si>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</si>
  <si>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</si>
  <si>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</si>
  <si>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</si>
  <si>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</si>
  <si>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</si>
  <si>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</si>
  <si>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</si>
  <si>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</si>
  <si>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</si>
  <si>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</si>
  <si>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</si>
  <si>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</si>
  <si>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</si>
  <si>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</si>
  <si>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</si>
  <si>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</si>
  <si>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</si>
  <si>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</si>
  <si>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</si>
  <si>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</si>
  <si>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</si>
  <si>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</si>
  <si>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</si>
  <si>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</si>
  <si>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</si>
  <si>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</si>
  <si>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</si>
  <si>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</si>
  <si>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</si>
  <si>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</si>
  <si>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</si>
  <si>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</si>
  <si>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</si>
  <si>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</si>
  <si>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</si>
  <si>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</si>
  <si>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</si>
  <si>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</si>
  <si>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</si>
  <si>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</si>
  <si>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</si>
  <si>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</si>
  <si>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</si>
  <si>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</si>
  <si>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</si>
  <si>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</si>
  <si>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</si>
  <si>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</si>
  <si>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</si>
  <si>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</si>
  <si>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</si>
  <si>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</si>
  <si>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</si>
  <si>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</si>
  <si>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</si>
  <si>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</si>
  <si>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</si>
  <si>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</si>
  <si>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</si>
  <si>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</si>
  <si>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</si>
  <si>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</si>
  <si>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</si>
  <si>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</si>
  <si>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</si>
  <si>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</si>
  <si>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</si>
  <si>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</si>
  <si>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</si>
  <si>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</si>
  <si>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</si>
  <si>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</si>
  <si>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</si>
  <si>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</si>
  <si>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</si>
  <si>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</si>
  <si>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</si>
  <si>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</si>
  <si>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</si>
  <si>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</si>
  <si>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</si>
  <si>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</si>
  <si>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</si>
  <si>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</si>
  <si>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</si>
  <si>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</si>
  <si>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</si>
  <si>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</si>
  <si>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</si>
  <si>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</si>
  <si>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</si>
  <si>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</si>
  <si>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</si>
  <si>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</si>
  <si>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</si>
  <si>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</si>
  <si>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</si>
  <si>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</si>
  <si>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</si>
  <si>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</si>
  <si>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</si>
  <si>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</si>
  <si>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</si>
  <si>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</si>
  <si>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</si>
  <si>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</si>
  <si>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</si>
  <si>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</si>
  <si>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</si>
  <si>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</si>
  <si>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</si>
  <si>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</si>
  <si>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</si>
  <si>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</si>
  <si>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</si>
  <si>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</si>
  <si>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</si>
  <si>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</si>
  <si>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</si>
  <si>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</si>
  <si>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</si>
  <si>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</si>
  <si>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</si>
  <si>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</si>
  <si>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</si>
  <si>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</si>
  <si>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</si>
  <si>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</si>
  <si>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</si>
  <si>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</si>
  <si>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</si>
  <si>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</si>
  <si>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</si>
  <si>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</si>
  <si>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</si>
  <si>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</si>
  <si>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</si>
  <si>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</si>
  <si>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</si>
  <si>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</si>
  <si>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</si>
  <si>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</si>
  <si>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</si>
  <si>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</si>
  <si>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</si>
  <si>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</si>
  <si>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</si>
  <si>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</si>
  <si>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</si>
  <si>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</si>
  <si>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</si>
  <si>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</si>
  <si>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</si>
  <si>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</si>
  <si>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</si>
  <si>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</si>
  <si>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</si>
  <si>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</si>
  <si>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</si>
  <si>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</si>
  <si>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</si>
  <si>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</si>
  <si>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</si>
  <si>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</si>
  <si>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</si>
  <si>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</si>
  <si>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</si>
  <si>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</si>
  <si>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</si>
  <si>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</si>
  <si>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</si>
  <si>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</si>
  <si>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</si>
  <si>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</si>
  <si>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</si>
  <si>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</si>
  <si>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</si>
  <si>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</si>
  <si>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</si>
  <si>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</si>
  <si>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</si>
  <si>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</si>
  <si>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</si>
  <si>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</si>
  <si>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</si>
  <si>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</si>
  <si>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</si>
  <si>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</si>
  <si>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</si>
  <si>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</si>
  <si>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</si>
  <si>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</si>
  <si>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</si>
  <si>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</si>
  <si>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</si>
  <si>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</si>
  <si>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</si>
  <si>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</si>
  <si>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</si>
  <si>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</si>
  <si>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</si>
  <si>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</si>
  <si>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</si>
  <si>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</si>
  <si>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</si>
  <si>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</si>
  <si>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</si>
  <si>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</si>
  <si>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</si>
  <si>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</si>
  <si>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</si>
  <si>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</si>
  <si>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</si>
  <si>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</si>
  <si>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</si>
  <si>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</si>
  <si>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</si>
  <si>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</si>
  <si>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</si>
  <si>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</si>
  <si>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</si>
  <si>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</si>
  <si>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</si>
  <si>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</si>
  <si>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</si>
  <si>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</si>
  <si>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</si>
  <si>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</si>
  <si>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</si>
  <si>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</si>
  <si>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</si>
  <si>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</si>
  <si>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</si>
  <si>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</si>
  <si>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</si>
  <si>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</si>
  <si>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</si>
  <si>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</si>
  <si>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</si>
  <si>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</si>
  <si>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</si>
  <si>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</si>
  <si>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</si>
  <si>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</si>
  <si>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</si>
  <si>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</si>
  <si>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</si>
  <si>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</si>
  <si>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</si>
  <si>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</si>
  <si>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</si>
  <si>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</si>
  <si>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</si>
  <si>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</si>
  <si>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</si>
  <si>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</si>
  <si>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</si>
  <si>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</si>
  <si>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</si>
  <si>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</si>
  <si>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</si>
  <si>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</si>
  <si>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</si>
  <si>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</si>
  <si>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</si>
  <si>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</si>
  <si>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</si>
  <si>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</si>
  <si>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</si>
  <si>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</si>
  <si>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</si>
  <si>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</si>
  <si>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</si>
  <si>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</si>
  <si>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</si>
  <si>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</si>
  <si>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</si>
  <si>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</si>
  <si>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</si>
  <si>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</si>
  <si>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</si>
  <si>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</si>
  <si>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</si>
  <si>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</si>
  <si>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</si>
  <si>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</si>
  <si>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</si>
  <si>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</si>
  <si>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</si>
  <si>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</si>
  <si>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</si>
  <si>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</si>
  <si>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</si>
  <si>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</si>
  <si>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</si>
  <si>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</si>
  <si>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</si>
  <si>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</si>
  <si>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</si>
  <si>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</si>
  <si>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</si>
  <si>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</si>
  <si>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</si>
  <si>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</si>
  <si>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</si>
  <si>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</si>
  <si>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</si>
  <si>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</si>
  <si>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</si>
  <si>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</si>
  <si>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</si>
  <si>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</si>
  <si>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</si>
  <si>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</si>
  <si>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</si>
  <si>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</si>
  <si>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</si>
  <si>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</si>
  <si>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</si>
  <si>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</si>
  <si>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</si>
  <si>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</si>
  <si>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</si>
  <si>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</si>
  <si>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</si>
  <si>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</si>
  <si>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</si>
  <si>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</si>
  <si>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</si>
  <si>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</si>
  <si>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</si>
  <si>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</si>
  <si>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</si>
  <si>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</si>
  <si>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</si>
  <si>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</si>
  <si>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</si>
  <si>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</si>
  <si>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</si>
  <si>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</si>
  <si>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</si>
  <si>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</si>
  <si>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</si>
  <si>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</si>
  <si>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</si>
  <si>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</si>
  <si>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</si>
  <si>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</si>
  <si>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</si>
  <si>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</si>
  <si>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</si>
  <si>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</si>
  <si>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</si>
  <si>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</si>
  <si>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</si>
  <si>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</si>
  <si>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</si>
  <si>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</si>
  <si>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</si>
  <si>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</si>
  <si>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</si>
  <si>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</si>
  <si>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</si>
  <si>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</si>
  <si>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</si>
  <si>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</si>
  <si>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</si>
  <si>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</si>
  <si>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</si>
  <si>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</si>
  <si>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</si>
  <si>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</si>
  <si>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</si>
  <si>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</si>
  <si>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</si>
  <si>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</si>
  <si>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</si>
  <si>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</si>
  <si>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</si>
  <si>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</si>
  <si>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</si>
  <si>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</si>
  <si>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</si>
  <si>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</si>
  <si>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</si>
  <si>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</si>
  <si>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</si>
  <si>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</si>
  <si>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</si>
  <si>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</si>
  <si>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</si>
  <si>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</si>
  <si>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</si>
  <si>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</si>
  <si>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</si>
  <si>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</si>
  <si>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</si>
  <si>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</si>
  <si>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</si>
  <si>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</si>
  <si>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</si>
  <si>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</si>
  <si>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</si>
  <si>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</si>
  <si>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</si>
  <si>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</si>
  <si>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</si>
  <si>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</si>
  <si>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</si>
  <si>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</si>
  <si>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</si>
  <si>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</si>
  <si>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</si>
  <si>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</si>
  <si>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</si>
  <si>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</si>
  <si>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</si>
  <si>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</si>
  <si>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</si>
  <si>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</si>
  <si>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</si>
  <si>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</si>
  <si>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</si>
  <si>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</si>
  <si>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</si>
  <si>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</si>
  <si>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</si>
  <si>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</si>
  <si>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</si>
  <si>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</si>
  <si>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</si>
  <si>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</si>
  <si>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</si>
  <si>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</si>
  <si>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</si>
  <si>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</si>
  <si>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</si>
  <si>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</si>
  <si>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</si>
  <si>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</si>
  <si>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</si>
  <si>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</si>
  <si>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</si>
  <si>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</si>
  <si>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</si>
  <si>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</si>
  <si>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</si>
  <si>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</si>
  <si>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</si>
  <si>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</si>
  <si>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</si>
  <si>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</si>
  <si>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</si>
  <si>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</si>
  <si>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</si>
  <si>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</si>
  <si>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</si>
  <si>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</si>
  <si>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</si>
  <si>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</si>
  <si>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</si>
  <si>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</si>
  <si>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</si>
  <si>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</si>
  <si>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</si>
  <si>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</si>
  <si>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</si>
  <si>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</si>
  <si>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</si>
  <si>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</si>
  <si>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</si>
  <si>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</si>
  <si>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</si>
  <si>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</si>
  <si>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</si>
  <si>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</si>
  <si>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</si>
  <si>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</si>
  <si>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</si>
  <si>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</si>
  <si>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</si>
  <si>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</si>
  <si>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</si>
  <si>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</si>
  <si>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</si>
  <si>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</si>
  <si>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</si>
  <si>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</si>
  <si>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</si>
  <si>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</si>
  <si>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</si>
  <si>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</si>
  <si>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</si>
  <si>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</si>
  <si>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</si>
  <si>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</si>
  <si>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</si>
  <si>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</si>
  <si>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</si>
  <si>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</si>
  <si>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</si>
  <si>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</si>
  <si>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</si>
  <si>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</si>
  <si>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</si>
  <si>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</si>
  <si>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</si>
  <si>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</si>
  <si>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</si>
  <si>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</si>
  <si>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</si>
  <si>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</si>
  <si>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</si>
  <si>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</si>
  <si>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</si>
  <si>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</si>
  <si>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</si>
  <si>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</si>
  <si>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</si>
  <si>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</si>
  <si>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</si>
  <si>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</si>
  <si>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</si>
  <si>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</si>
  <si>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</si>
  <si>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</si>
  <si>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</si>
  <si>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</si>
  <si>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</si>
  <si>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</si>
  <si>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</si>
  <si>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</si>
  <si>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</si>
  <si>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</si>
  <si>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</si>
  <si>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</si>
  <si>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</si>
  <si>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</si>
  <si>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</si>
  <si>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</si>
  <si>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</si>
  <si>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</si>
  <si>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</si>
  <si>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</si>
  <si>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</si>
  <si>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</si>
  <si>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</si>
  <si>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</si>
  <si>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</si>
  <si>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</si>
  <si>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</si>
  <si>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</si>
  <si>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</si>
  <si>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</si>
  <si>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</si>
  <si>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</si>
  <si>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</si>
  <si>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</si>
  <si>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</si>
  <si>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</si>
  <si>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</si>
  <si>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</si>
  <si>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</si>
  <si>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</si>
  <si>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</si>
  <si>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</si>
  <si>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</si>
  <si>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</si>
  <si>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</si>
  <si>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</si>
  <si>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</si>
  <si>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</si>
  <si>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</si>
  <si>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</si>
  <si>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</si>
  <si>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</si>
  <si>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</si>
  <si>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</si>
  <si>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</si>
  <si>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</si>
  <si>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</si>
  <si>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</si>
  <si>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</si>
  <si>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</si>
  <si>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</si>
  <si>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</si>
  <si>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</si>
  <si>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</si>
  <si>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</si>
  <si>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</si>
  <si>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</si>
  <si>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</si>
  <si>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</si>
  <si>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</si>
  <si>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</si>
  <si>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</si>
  <si>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</si>
  <si>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</si>
  <si>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</si>
  <si>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</si>
  <si>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</si>
  <si>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</si>
  <si>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</si>
  <si>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</si>
  <si>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</si>
  <si>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</si>
  <si>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</si>
  <si>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</si>
  <si>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</si>
  <si>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</si>
  <si>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</si>
  <si>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</si>
  <si>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</si>
  <si>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</si>
  <si>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</si>
  <si>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</si>
  <si>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</si>
  <si>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</si>
  <si>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</si>
  <si>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</si>
  <si>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</si>
  <si>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</si>
  <si>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</si>
  <si>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</si>
  <si>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</si>
  <si>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</si>
  <si>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</si>
  <si>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</si>
  <si>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</si>
  <si>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</si>
  <si>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</si>
  <si>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</si>
  <si>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</si>
  <si>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</si>
  <si>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</si>
  <si>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</si>
  <si>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</si>
  <si>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</si>
  <si>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</si>
  <si>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</si>
  <si>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</si>
  <si>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</si>
  <si>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</si>
  <si>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</si>
  <si>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</si>
  <si>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</si>
  <si>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</si>
  <si>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</si>
  <si>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</si>
  <si>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</si>
  <si>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</si>
  <si>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</si>
  <si>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</si>
  <si>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</si>
  <si>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</si>
  <si>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</si>
  <si>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</si>
  <si>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</si>
  <si>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</si>
  <si>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</si>
  <si>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</si>
  <si>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</si>
  <si>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</si>
  <si>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</si>
  <si>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</si>
  <si>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</si>
  <si>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</si>
  <si>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</si>
  <si>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</si>
  <si>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</si>
  <si>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</si>
  <si>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</si>
  <si>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</si>
  <si>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</si>
  <si>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</si>
  <si>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</si>
  <si>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</si>
  <si>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</si>
  <si>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</si>
  <si>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</si>
  <si>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</si>
  <si>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</si>
  <si>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</si>
  <si>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</si>
  <si>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</si>
  <si>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</si>
  <si>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</si>
  <si>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</si>
  <si>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</si>
  <si>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</si>
  <si>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</si>
  <si>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</si>
  <si>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</si>
  <si>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</si>
  <si>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</si>
  <si>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</si>
  <si>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</si>
  <si>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</si>
  <si>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</si>
  <si>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</si>
  <si>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</si>
  <si>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</si>
  <si>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</si>
  <si>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</si>
  <si>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</si>
  <si>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</si>
  <si>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</si>
  <si>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</si>
  <si>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</si>
  <si>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</si>
  <si>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</si>
  <si>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</si>
  <si>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</si>
  <si>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</si>
  <si>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</si>
  <si>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</si>
  <si>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</si>
  <si>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</si>
  <si>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</si>
  <si>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</si>
  <si>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</si>
  <si>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</si>
  <si>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</si>
  <si>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</si>
  <si>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</si>
  <si>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</si>
  <si>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</si>
  <si>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</si>
  <si>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</si>
  <si>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</si>
  <si>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</si>
  <si>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</si>
  <si>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</si>
  <si>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</si>
  <si>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</si>
  <si>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</si>
  <si>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</si>
  <si>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</si>
  <si>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</si>
  <si>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</si>
  <si>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</si>
  <si>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</si>
  <si>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</si>
  <si>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</si>
  <si>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</si>
  <si>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</si>
  <si>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</si>
  <si>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</si>
  <si>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</si>
  <si>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</si>
  <si>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</si>
  <si>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</si>
  <si>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</si>
  <si>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</si>
  <si>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</si>
  <si>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</si>
  <si>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</si>
  <si>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</si>
  <si>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</si>
  <si>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</si>
  <si>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</si>
  <si>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</si>
  <si>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</si>
  <si>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</si>
  <si>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</si>
  <si>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</si>
  <si>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</si>
  <si>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</si>
  <si>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</si>
  <si>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</si>
  <si>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</si>
  <si>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</si>
  <si>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</si>
  <si>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</si>
  <si>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</si>
  <si>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</si>
  <si>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</si>
  <si>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</si>
  <si>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</si>
  <si>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</si>
  <si>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</si>
  <si>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</si>
  <si>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</si>
  <si>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</si>
  <si>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</si>
  <si>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</si>
  <si>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</si>
  <si>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</si>
  <si>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</si>
  <si>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</si>
  <si>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</si>
  <si>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</si>
  <si>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</si>
  <si>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</si>
  <si>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</si>
  <si>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</si>
  <si>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</si>
  <si>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</si>
  <si>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</si>
  <si>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</si>
  <si>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</si>
  <si>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</si>
  <si>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</si>
  <si>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</si>
  <si>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</si>
  <si>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</si>
  <si>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</si>
  <si>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</si>
  <si>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</si>
  <si>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</si>
  <si>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</si>
  <si>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</si>
  <si>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</si>
  <si>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</si>
  <si>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</si>
  <si>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</si>
  <si>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</si>
  <si>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</si>
  <si>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</si>
  <si>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</si>
  <si>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</si>
  <si>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</si>
  <si>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</si>
  <si>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</si>
  <si>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</si>
  <si>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</si>
  <si>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</si>
  <si>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</si>
  <si>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</si>
  <si>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</si>
  <si>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</si>
  <si>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</si>
  <si>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</si>
  <si>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</si>
  <si>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</si>
  <si>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</si>
  <si>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</si>
  <si>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</si>
  <si>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</si>
  <si>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</si>
  <si>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</si>
  <si>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</si>
  <si>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</si>
  <si>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</si>
  <si>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</si>
  <si>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</si>
  <si>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</si>
  <si>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</si>
  <si>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</si>
  <si>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</si>
  <si>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</si>
  <si>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</si>
  <si>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</si>
  <si>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</si>
  <si>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</si>
  <si>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</si>
  <si>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</si>
  <si>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</si>
  <si>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</si>
  <si>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</si>
  <si>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</si>
  <si>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</si>
  <si>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</si>
  <si>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</si>
  <si>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</si>
  <si>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</si>
  <si>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</si>
  <si>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</si>
  <si>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</si>
  <si>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</si>
  <si>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</si>
  <si>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</si>
  <si>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</si>
  <si>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</si>
  <si>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</si>
  <si>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</si>
  <si>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</si>
  <si>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</si>
  <si>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</si>
  <si>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</si>
  <si>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</si>
  <si>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</si>
  <si>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</si>
  <si>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</si>
  <si>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</si>
  <si>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</si>
  <si>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</si>
  <si>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</si>
  <si>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</si>
  <si>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</si>
  <si>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</si>
  <si>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</si>
  <si>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</si>
  <si>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</si>
  <si>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</si>
  <si>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</si>
  <si>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</si>
  <si>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</si>
  <si>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</si>
  <si>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</si>
  <si>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</si>
  <si>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</si>
  <si>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</si>
  <si>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</si>
  <si>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</si>
  <si>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</si>
  <si>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</si>
  <si>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</si>
  <si>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</si>
  <si>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</si>
  <si>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</si>
  <si>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</si>
  <si>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</si>
  <si>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</si>
  <si>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</si>
  <si>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</si>
  <si>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</si>
  <si>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</si>
  <si>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</si>
  <si>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</si>
  <si>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</si>
  <si>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</si>
  <si>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</si>
  <si>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</si>
  <si>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</si>
  <si>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</si>
  <si>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</si>
  <si>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</si>
  <si>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</si>
  <si>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</si>
  <si>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</si>
  <si>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</si>
  <si>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</si>
  <si>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</si>
  <si>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</si>
  <si>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</si>
  <si>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</si>
  <si>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</si>
  <si>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</si>
  <si>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</si>
  <si>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</si>
  <si>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</si>
  <si>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</si>
  <si>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</si>
  <si>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</si>
  <si>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</si>
  <si>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</si>
  <si>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</si>
  <si>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</si>
  <si>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</si>
  <si>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</si>
  <si>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</si>
  <si>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</si>
  <si>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</si>
  <si>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</si>
  <si>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</si>
  <si>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</si>
  <si>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</si>
  <si>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</si>
  <si>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</si>
  <si>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</si>
  <si>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</si>
  <si>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</si>
  <si>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</si>
  <si>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</si>
  <si>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</si>
  <si>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</si>
  <si>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</si>
  <si>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</si>
  <si>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</si>
  <si>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</si>
  <si>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</si>
  <si>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</si>
  <si>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</si>
  <si>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</si>
  <si>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</si>
  <si>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</si>
  <si>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</si>
  <si>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</si>
  <si>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</si>
  <si>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</si>
  <si>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</si>
  <si>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</si>
  <si>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</si>
  <si>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</si>
  <si>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</si>
  <si>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</si>
  <si>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</si>
  <si>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</si>
  <si>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</si>
  <si>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</si>
  <si>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</si>
  <si>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</si>
  <si>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</si>
  <si>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</si>
  <si>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</si>
  <si>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</si>
  <si>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</si>
  <si>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</si>
  <si>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</si>
  <si>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</si>
  <si>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</si>
  <si>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</si>
  <si>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</si>
  <si>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</si>
  <si>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</si>
  <si>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</si>
  <si>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</si>
  <si>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</si>
  <si>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</si>
  <si>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</si>
  <si>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</si>
  <si>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</si>
  <si>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</si>
  <si>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</si>
  <si>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</si>
  <si>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</si>
  <si>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</si>
  <si>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</si>
  <si>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</si>
  <si>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</si>
  <si>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</si>
  <si>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</si>
  <si>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</si>
  <si>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</si>
  <si>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</si>
  <si>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</si>
  <si>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</si>
  <si>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</si>
  <si>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</si>
  <si>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</si>
  <si>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</si>
  <si>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</si>
  <si>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</si>
  <si>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</si>
  <si>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</si>
  <si>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</si>
  <si>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</si>
  <si>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</si>
  <si>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</si>
  <si>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</si>
  <si>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</si>
  <si>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</si>
  <si>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</si>
  <si>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</si>
  <si>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</si>
  <si>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</si>
  <si>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</si>
  <si>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</si>
  <si>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</si>
  <si>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</si>
  <si>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</si>
  <si>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</si>
  <si>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</si>
  <si>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</si>
  <si>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</si>
  <si>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</si>
  <si>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</si>
  <si>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</si>
  <si>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</si>
  <si>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</si>
  <si>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</si>
  <si>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</si>
  <si>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</si>
  <si>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</si>
  <si>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</si>
  <si>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</si>
  <si>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</si>
  <si>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</si>
  <si>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</si>
  <si>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</si>
  <si>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</si>
  <si>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</si>
  <si>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</si>
  <si>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</si>
  <si>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</si>
  <si>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</si>
  <si>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</si>
  <si>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</si>
  <si>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</si>
  <si>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</si>
  <si>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</si>
  <si>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</si>
  <si>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</si>
  <si>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</si>
  <si>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</si>
  <si>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</si>
  <si>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</si>
  <si>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</si>
  <si>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</si>
  <si>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</si>
  <si>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</si>
  <si>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</si>
  <si>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</si>
  <si>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</si>
  <si>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</si>
  <si>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</si>
  <si>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</si>
  <si>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</si>
  <si>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</si>
  <si>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</si>
  <si>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</si>
  <si>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</si>
  <si>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</si>
  <si>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</si>
  <si>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</si>
  <si>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</si>
  <si>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</si>
  <si>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</si>
  <si>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</si>
  <si>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</si>
  <si>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</si>
  <si>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</si>
  <si>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</si>
  <si>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</si>
  <si>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</si>
  <si>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</si>
  <si>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</si>
  <si>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</si>
  <si>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</si>
  <si>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</si>
  <si>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</si>
  <si>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</si>
  <si>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</si>
  <si>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</si>
  <si>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</si>
  <si>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</si>
  <si>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</si>
  <si>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</si>
  <si>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</si>
  <si>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</si>
  <si>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</si>
  <si>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</si>
  <si>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</si>
  <si>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</si>
  <si>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</si>
  <si>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</si>
  <si>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</si>
  <si>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</si>
  <si>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</si>
  <si>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</si>
  <si>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</si>
  <si>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</si>
  <si>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</si>
  <si>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</si>
  <si>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</si>
  <si>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</si>
  <si>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</si>
  <si>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</si>
  <si>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</si>
  <si>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</si>
  <si>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</si>
  <si>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</si>
  <si>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</si>
  <si>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</si>
  <si>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</si>
  <si>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</si>
  <si>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</si>
  <si>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</si>
  <si>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</si>
  <si>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</si>
  <si>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</si>
  <si>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</si>
  <si>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</si>
  <si>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</si>
  <si>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</si>
  <si>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</si>
  <si>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</si>
  <si>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</si>
  <si>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</si>
  <si>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</si>
  <si>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</si>
  <si>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</si>
  <si>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</si>
  <si>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</si>
  <si>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</si>
  <si>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</si>
  <si>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</si>
  <si>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</si>
  <si>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</si>
  <si>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</si>
  <si>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</si>
  <si>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</si>
  <si>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</si>
  <si>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</si>
  <si>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</si>
  <si>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</si>
  <si>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</si>
  <si>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</si>
  <si>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</si>
  <si>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</si>
  <si>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</si>
  <si>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</si>
  <si>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</si>
  <si>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</si>
  <si>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</si>
  <si>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</si>
  <si>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</si>
  <si>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</si>
  <si>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</si>
  <si>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</si>
  <si>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</si>
  <si>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</si>
  <si>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</si>
  <si>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</si>
  <si>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</si>
  <si>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</si>
  <si>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</si>
  <si>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</si>
  <si>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</si>
  <si>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</si>
  <si>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</si>
  <si>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</si>
  <si>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</si>
  <si>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</si>
  <si>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</si>
  <si>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</si>
  <si>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</si>
  <si>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</si>
  <si>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</si>
  <si>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</si>
  <si>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</si>
  <si>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</si>
  <si>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</si>
  <si>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</si>
  <si>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</si>
  <si>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</si>
  <si>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</si>
  <si>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</si>
  <si>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</si>
  <si>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</si>
  <si>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</si>
  <si>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</si>
  <si>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</si>
  <si>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</si>
  <si>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</si>
  <si>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</si>
  <si>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</si>
  <si>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</si>
  <si>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</si>
  <si>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</si>
  <si>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</si>
  <si>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</si>
  <si>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</si>
  <si>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</si>
  <si>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</si>
  <si>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</si>
  <si>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</si>
  <si>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</si>
  <si>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</si>
  <si>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</si>
  <si>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</si>
  <si>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</si>
  <si>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</si>
  <si>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</si>
  <si>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</si>
  <si>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</si>
  <si>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</si>
  <si>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</si>
  <si>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</si>
  <si>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</si>
  <si>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</si>
  <si>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</si>
  <si>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</si>
  <si>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</si>
  <si>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</si>
  <si>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</si>
  <si>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</si>
  <si>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</si>
  <si>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</si>
  <si>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</si>
  <si>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</si>
  <si>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</si>
  <si>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</si>
  <si>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</si>
  <si>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</si>
  <si>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</si>
  <si>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</si>
  <si>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</si>
  <si>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</si>
  <si>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</si>
  <si>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</si>
  <si>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</si>
  <si>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</si>
  <si>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</si>
  <si>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</si>
  <si>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</si>
  <si>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</si>
  <si>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</si>
  <si>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</si>
  <si>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</si>
  <si>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</si>
  <si>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</si>
  <si>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</si>
  <si>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</si>
  <si>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</si>
  <si>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</si>
  <si>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</si>
  <si>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</si>
  <si>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</si>
  <si>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</si>
  <si>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</si>
  <si>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</si>
  <si>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</si>
  <si>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</si>
  <si>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</si>
  <si>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</si>
  <si>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</si>
  <si>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</si>
  <si>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</si>
  <si>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</si>
  <si>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</si>
  <si>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</si>
  <si>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</si>
  <si>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</si>
  <si>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</si>
  <si>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</si>
  <si>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</si>
  <si>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</si>
  <si>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</si>
  <si>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</si>
  <si>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</si>
  <si>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</si>
  <si>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</si>
  <si>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</si>
  <si>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</si>
  <si>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</si>
  <si>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</si>
  <si>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</si>
  <si>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</si>
  <si>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</si>
  <si>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</si>
  <si>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</si>
  <si>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</si>
  <si>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</si>
  <si>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</si>
  <si>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</si>
  <si>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</si>
  <si>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</si>
  <si>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</si>
  <si>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</si>
  <si>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</si>
  <si>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</si>
  <si>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</si>
  <si>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</si>
  <si>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</si>
  <si>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</si>
  <si>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</si>
  <si>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</si>
  <si>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</si>
  <si>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</si>
  <si>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</si>
  <si>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</si>
  <si>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</si>
  <si>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</si>
  <si>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</si>
  <si>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</si>
  <si>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</si>
  <si>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</si>
  <si>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</si>
  <si>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</si>
  <si>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</si>
  <si>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</si>
  <si>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</si>
  <si>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</si>
  <si>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</si>
  <si>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</si>
  <si>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</si>
  <si>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</si>
  <si>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</si>
  <si>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</si>
  <si>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</si>
  <si>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</si>
  <si>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</si>
  <si>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</si>
  <si>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</si>
  <si>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</si>
  <si>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</si>
  <si>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</si>
  <si>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</si>
  <si>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</si>
  <si>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</si>
  <si>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</si>
  <si>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</si>
  <si>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</si>
  <si>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</si>
  <si>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</si>
  <si>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</si>
  <si>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</si>
  <si>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</si>
  <si>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</si>
  <si>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</si>
  <si>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</si>
  <si>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</si>
  <si>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</si>
  <si>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</si>
  <si>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</si>
  <si>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</si>
  <si>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</si>
  <si>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</si>
  <si>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</si>
  <si>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</si>
  <si>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</si>
  <si>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</si>
  <si>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</si>
  <si>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</si>
  <si>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</si>
  <si>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</si>
  <si>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</si>
  <si>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</si>
  <si>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</si>
  <si>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</si>
  <si>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</si>
  <si>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</si>
  <si>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</si>
  <si>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</si>
  <si>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</si>
  <si>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</si>
  <si>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</si>
  <si>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</si>
  <si>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</si>
  <si>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</si>
  <si>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</si>
  <si>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</si>
  <si>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</si>
  <si>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</si>
  <si>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</si>
  <si>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</si>
  <si>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</si>
  <si>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</si>
  <si>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</si>
  <si>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</si>
  <si>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</si>
  <si>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</si>
  <si>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</si>
  <si>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</si>
  <si>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</si>
  <si>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</si>
  <si>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</si>
  <si>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</si>
  <si>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</si>
  <si>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</si>
  <si>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</si>
  <si>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</si>
  <si>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</si>
  <si>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</si>
  <si>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</si>
  <si>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</si>
  <si>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</si>
  <si>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</si>
  <si>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</si>
  <si>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</si>
  <si>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</si>
  <si>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</si>
  <si>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</si>
  <si>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</si>
  <si>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</si>
  <si>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</si>
  <si>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</si>
  <si>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</si>
  <si>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</si>
  <si>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</si>
  <si>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</si>
  <si>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</si>
  <si>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</si>
  <si>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</si>
  <si>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</si>
  <si>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</si>
  <si>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</si>
  <si>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</si>
  <si>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</si>
  <si>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</si>
  <si>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</si>
  <si>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</si>
  <si>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</si>
  <si>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</si>
  <si>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</si>
  <si>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</si>
  <si>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</si>
  <si>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</si>
  <si>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</si>
  <si>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</si>
  <si>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</si>
  <si>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</si>
  <si>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</si>
  <si>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</si>
  <si>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</si>
  <si>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</si>
  <si>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</si>
  <si>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</si>
  <si>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</si>
  <si>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</si>
  <si>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</si>
  <si>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</si>
  <si>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</si>
  <si>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</si>
  <si>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</si>
  <si>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</si>
  <si>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</si>
  <si>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</si>
  <si>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</si>
  <si>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</si>
  <si>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</si>
  <si>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</si>
  <si>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</si>
  <si>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</si>
  <si>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</si>
  <si>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</si>
  <si>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</si>
  <si>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</si>
  <si>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</si>
  <si>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</si>
  <si>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</si>
  <si>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</si>
  <si>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</si>
  <si>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</si>
  <si>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</si>
  <si>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</si>
  <si>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</si>
  <si>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</si>
  <si>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</si>
  <si>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</si>
  <si>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</si>
  <si>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</si>
  <si>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</si>
  <si>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</si>
  <si>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</si>
  <si>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</si>
  <si>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</si>
  <si>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</si>
  <si>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</si>
  <si>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</si>
  <si>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</si>
  <si>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</si>
  <si>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</si>
  <si>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</si>
  <si>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</si>
  <si>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</si>
  <si>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</si>
  <si>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</si>
  <si>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</si>
  <si>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</si>
  <si>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</si>
  <si>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</si>
  <si>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</si>
  <si>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</si>
  <si>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</si>
  <si>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</si>
  <si>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</si>
  <si>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</si>
  <si>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</si>
  <si>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</si>
  <si>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</si>
  <si>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</si>
  <si>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</si>
  <si>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</si>
  <si>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</si>
  <si>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</si>
  <si>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</si>
  <si>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</si>
  <si>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</si>
  <si>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</si>
  <si>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</si>
  <si>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</si>
  <si>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</si>
  <si>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</si>
  <si>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</si>
  <si>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</si>
  <si>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</si>
  <si>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</si>
  <si>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</si>
  <si>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</si>
  <si>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</si>
  <si>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</si>
  <si>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</si>
  <si>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</si>
  <si>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</si>
  <si>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</si>
  <si>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</si>
  <si>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</si>
  <si>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</si>
  <si>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</si>
  <si>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</si>
  <si>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</si>
  <si>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</si>
  <si>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</si>
  <si>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</si>
  <si>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</si>
  <si>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</si>
  <si>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</si>
  <si>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</si>
  <si>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</si>
  <si>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</si>
  <si>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</si>
  <si>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</si>
  <si>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</si>
  <si>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</si>
  <si>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</si>
  <si>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</si>
  <si>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</si>
  <si>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</si>
  <si>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</si>
  <si>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</si>
  <si>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</si>
  <si>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</si>
  <si>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</si>
  <si>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</si>
  <si>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</si>
  <si>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</si>
  <si>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</si>
  <si>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</si>
  <si>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</si>
  <si>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</si>
  <si>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</si>
  <si>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</si>
  <si>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</si>
  <si>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</si>
  <si>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</si>
  <si>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</si>
  <si>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</si>
  <si>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</si>
  <si>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</si>
  <si>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</si>
  <si>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</si>
  <si>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</si>
  <si>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</si>
  <si>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</si>
  <si>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</si>
  <si>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</si>
  <si>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</si>
  <si>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</si>
  <si>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</si>
  <si>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</si>
  <si>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</si>
  <si>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</si>
  <si>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</si>
  <si>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</si>
  <si>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</si>
  <si>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</si>
  <si>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</si>
  <si>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</si>
  <si>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</si>
  <si>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</si>
  <si>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</si>
  <si>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</si>
  <si>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</si>
  <si>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</si>
  <si>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</si>
  <si>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</si>
  <si>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</si>
  <si>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</si>
  <si>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</si>
  <si>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</si>
  <si>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</si>
  <si>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</si>
  <si>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</si>
  <si>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</si>
  <si>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</si>
  <si>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</si>
  <si>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</si>
  <si>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</si>
  <si>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</si>
  <si>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</si>
  <si>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</si>
  <si>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</si>
  <si>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</si>
  <si>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</si>
  <si>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</si>
  <si>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</si>
  <si>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</si>
  <si>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</si>
  <si>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</si>
  <si>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</si>
  <si>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</si>
  <si>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</si>
  <si>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</si>
  <si>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</si>
  <si>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</si>
  <si>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</si>
  <si>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</si>
  <si>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</si>
  <si>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</si>
  <si>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</si>
  <si>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</si>
  <si>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</si>
  <si>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</si>
  <si>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</si>
  <si>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</si>
  <si>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</si>
  <si>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</si>
  <si>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</si>
  <si>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</si>
  <si>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</si>
  <si>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</si>
  <si>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</si>
  <si>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</si>
  <si>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</si>
  <si>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</si>
  <si>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</si>
  <si>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</si>
  <si>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</si>
  <si>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</si>
  <si>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</si>
  <si>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</si>
  <si>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</si>
  <si>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</si>
  <si>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</si>
  <si>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</si>
  <si>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</si>
  <si>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</si>
  <si>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</si>
  <si>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</si>
  <si>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</si>
  <si>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</si>
  <si>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</si>
  <si>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</si>
  <si>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</si>
  <si>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</si>
  <si>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</si>
  <si>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</si>
  <si>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</si>
  <si>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</si>
  <si>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</si>
  <si>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</si>
  <si>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</si>
  <si>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</si>
  <si>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</si>
  <si>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</si>
  <si>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</si>
  <si>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</si>
  <si>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</si>
  <si>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</si>
  <si>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</si>
  <si>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</si>
  <si>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</si>
  <si>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</si>
  <si>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</si>
  <si>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</si>
  <si>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</si>
  <si>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</si>
  <si>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</si>
  <si>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</si>
  <si>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</si>
  <si>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</si>
  <si>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</si>
  <si>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</si>
  <si>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</si>
  <si>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</si>
  <si>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</si>
  <si>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</si>
  <si>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</si>
  <si>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</si>
  <si>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</si>
  <si>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</si>
  <si>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</si>
  <si>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</si>
  <si>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</si>
  <si>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</si>
  <si>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</si>
  <si>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</si>
  <si>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</si>
  <si>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</si>
  <si>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</si>
  <si>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</si>
  <si>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</si>
  <si>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</si>
  <si>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</si>
  <si>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</si>
  <si>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</si>
  <si>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</si>
  <si>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</si>
  <si>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</si>
  <si>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</si>
  <si>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</si>
  <si>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</si>
  <si>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</si>
  <si>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</si>
  <si>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</si>
  <si>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</si>
  <si>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</si>
  <si>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</si>
  <si>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</si>
  <si>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</si>
  <si>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</si>
  <si>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</si>
  <si>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</si>
  <si>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</si>
  <si>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</si>
  <si>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</si>
  <si>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</si>
  <si>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</si>
  <si>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</si>
  <si>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</si>
  <si>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</si>
  <si>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</si>
  <si>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</si>
  <si>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</si>
  <si>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</si>
  <si>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</si>
  <si>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</si>
  <si>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</si>
  <si>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</si>
  <si>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</si>
  <si>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</si>
  <si>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</si>
  <si>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</si>
  <si>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</si>
  <si>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</si>
  <si>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</si>
  <si>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</si>
  <si>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</si>
  <si>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</si>
  <si>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</si>
  <si>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</si>
  <si>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</si>
  <si>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</si>
  <si>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</si>
  <si>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</si>
  <si>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</si>
  <si>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</si>
  <si>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</si>
  <si>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</si>
  <si>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</si>
  <si>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</si>
  <si>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</si>
  <si>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</si>
  <si>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</si>
  <si>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</si>
  <si>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</si>
  <si>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</si>
  <si>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</si>
  <si>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</si>
  <si>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</si>
  <si>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</si>
  <si>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</si>
  <si>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</si>
  <si>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</si>
  <si>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</si>
  <si>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</si>
  <si>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</si>
  <si>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</si>
  <si>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</si>
  <si>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</si>
  <si>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</si>
  <si>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</si>
  <si>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</si>
  <si>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</si>
  <si>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</si>
  <si>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</si>
  <si>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</si>
  <si>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</si>
  <si>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</si>
  <si>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</si>
  <si>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</si>
  <si>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</si>
  <si>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</si>
  <si>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</si>
  <si>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</si>
  <si>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</si>
  <si>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</si>
  <si>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</si>
  <si>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</si>
  <si>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</si>
  <si>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</si>
  <si>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</si>
  <si>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</si>
  <si>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</si>
  <si>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</si>
  <si>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</si>
  <si>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</si>
  <si>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</si>
  <si>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</si>
  <si>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</si>
  <si>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</si>
  <si>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</si>
  <si>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</si>
  <si>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</si>
  <si>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</si>
  <si>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</si>
  <si>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</si>
  <si>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</si>
  <si>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</si>
  <si>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</si>
  <si>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</si>
  <si>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</si>
  <si>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</si>
  <si>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</si>
  <si>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</si>
  <si>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</si>
  <si>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</si>
  <si>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</si>
  <si>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</si>
  <si>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</si>
  <si>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</si>
  <si>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</si>
  <si>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</si>
  <si>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</si>
  <si>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</si>
  <si>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</si>
  <si>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</si>
  <si>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</si>
  <si>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</si>
  <si>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</si>
  <si>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</si>
  <si>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</si>
  <si>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</si>
  <si>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</si>
  <si>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</si>
  <si>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</si>
  <si>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</si>
  <si>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</si>
  <si>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</si>
  <si>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</si>
  <si>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</si>
  <si>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</si>
  <si>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</si>
  <si>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</si>
  <si>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</si>
  <si>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</si>
  <si>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</si>
  <si>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</si>
  <si>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</si>
  <si>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</si>
  <si>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</si>
  <si>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</si>
  <si>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</si>
  <si>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</si>
  <si>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</si>
  <si>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</si>
  <si>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</si>
  <si>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</si>
  <si>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</si>
  <si>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</si>
  <si>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</si>
  <si>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</si>
  <si>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</si>
  <si>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</si>
  <si>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</si>
  <si>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</si>
  <si>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</si>
  <si>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</si>
  <si>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</si>
  <si>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</si>
  <si>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</si>
  <si>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</si>
  <si>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</si>
  <si>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</si>
  <si>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</si>
  <si>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</si>
  <si>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</si>
  <si>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</si>
  <si>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</si>
  <si>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</si>
  <si>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</si>
  <si>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</si>
  <si>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</si>
  <si>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</si>
  <si>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</si>
  <si>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</si>
  <si>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</si>
  <si>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</si>
  <si>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</si>
  <si>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</si>
  <si>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</si>
  <si>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</si>
  <si>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</si>
  <si>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</si>
  <si>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</si>
  <si>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</si>
  <si>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</si>
  <si>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</si>
  <si>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</si>
  <si>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</si>
  <si>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</si>
  <si>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</si>
  <si>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</si>
  <si>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</si>
  <si>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</si>
  <si>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</si>
  <si>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</si>
  <si>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</si>
  <si>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</si>
  <si>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</si>
  <si>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</si>
  <si>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</si>
  <si>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</si>
  <si>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</si>
  <si>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</si>
  <si>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</si>
  <si>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</si>
  <si>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</si>
  <si>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</si>
  <si>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</si>
  <si>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</si>
  <si>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</si>
  <si>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</si>
  <si>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</si>
  <si>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</si>
  <si>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</si>
  <si>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</si>
  <si>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</si>
  <si>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</si>
  <si>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</si>
  <si>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</si>
  <si>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</si>
  <si>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</si>
  <si>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</si>
  <si>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</si>
  <si>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</si>
  <si>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</si>
  <si>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</si>
  <si>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</si>
  <si>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</si>
  <si>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</si>
  <si>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</si>
  <si>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</si>
  <si>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</si>
  <si>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</si>
  <si>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</si>
  <si>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</si>
  <si>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</si>
  <si>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</si>
  <si>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</si>
  <si>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</si>
  <si>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</si>
  <si>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</si>
  <si>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</si>
  <si>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</si>
  <si>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</si>
  <si>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</si>
  <si>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</si>
  <si>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</si>
  <si>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</si>
  <si>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</si>
  <si>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</si>
  <si>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</si>
  <si>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</si>
  <si>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</si>
  <si>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</si>
  <si>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</si>
  <si>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</si>
  <si>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</si>
  <si>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</si>
  <si>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</si>
  <si>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</si>
  <si>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</si>
  <si>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</si>
  <si>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</si>
  <si>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</si>
  <si>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</si>
  <si>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</si>
  <si>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</si>
  <si>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</si>
  <si>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</si>
  <si>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</si>
  <si>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</si>
  <si>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</si>
  <si>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</si>
  <si>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</si>
  <si>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</si>
  <si>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</si>
  <si>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</si>
  <si>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</si>
  <si>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</si>
  <si>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</si>
  <si>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</si>
  <si>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</si>
  <si>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</si>
  <si>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</si>
  <si>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</si>
  <si>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</si>
  <si>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</si>
  <si>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</si>
  <si>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</si>
  <si>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</si>
  <si>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</si>
  <si>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</si>
  <si>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</si>
  <si>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</si>
  <si>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</si>
  <si>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</si>
  <si>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</si>
  <si>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</si>
  <si>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</si>
  <si>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</si>
  <si>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</si>
  <si>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</si>
  <si>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</si>
  <si>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</si>
  <si>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</si>
  <si>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</si>
  <si>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</si>
  <si>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</si>
  <si>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</si>
  <si>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</si>
  <si>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</si>
  <si>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</si>
  <si>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</si>
  <si>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</si>
  <si>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</si>
  <si>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</si>
  <si>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</si>
  <si>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</si>
  <si>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</si>
  <si>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</si>
  <si>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</si>
  <si>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</si>
  <si>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</si>
  <si>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</si>
  <si>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</si>
  <si>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</si>
  <si>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</si>
  <si>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</si>
  <si>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</si>
  <si>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</si>
  <si>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</si>
  <si>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</si>
  <si>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</si>
  <si>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</si>
  <si>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</si>
  <si>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</si>
  <si>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</si>
  <si>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</si>
  <si>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</si>
  <si>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</si>
  <si>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</si>
  <si>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</si>
  <si>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</si>
  <si>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</si>
  <si>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</si>
  <si>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</si>
  <si>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</si>
  <si>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</si>
  <si>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</si>
  <si>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</si>
  <si>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</si>
  <si>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</si>
  <si>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</si>
  <si>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</si>
  <si>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</si>
  <si>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</si>
  <si>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</si>
  <si>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</si>
  <si>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</si>
  <si>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</si>
  <si>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</si>
  <si>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</si>
  <si>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</si>
  <si>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</si>
  <si>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</si>
  <si>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</si>
  <si>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</si>
  <si>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</si>
  <si>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</si>
  <si>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</si>
  <si>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</si>
  <si>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</si>
  <si>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</si>
  <si>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</si>
  <si>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</si>
  <si>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</si>
  <si>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</si>
  <si>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</si>
  <si>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</si>
  <si>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</si>
  <si>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</si>
  <si>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</si>
  <si>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</si>
  <si>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</si>
  <si>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</si>
  <si>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</si>
  <si>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</si>
  <si>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</si>
  <si>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</si>
  <si>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</si>
  <si>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</si>
  <si>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</si>
  <si>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</si>
  <si>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</si>
  <si>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</si>
  <si>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</si>
  <si>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</si>
  <si>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</si>
  <si>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</si>
  <si>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</si>
  <si>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</si>
  <si>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</si>
  <si>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</si>
  <si>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</si>
  <si>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</si>
  <si>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</si>
  <si>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</si>
  <si>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</si>
  <si>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</si>
  <si>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</si>
  <si>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</si>
  <si>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</si>
  <si>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</si>
  <si>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</si>
  <si>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</si>
  <si>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</si>
  <si>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</si>
  <si>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</si>
  <si>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</si>
  <si>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</si>
  <si>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</si>
  <si>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</si>
  <si>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</si>
  <si>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</si>
  <si>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</si>
  <si>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</si>
  <si>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</si>
  <si>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</si>
  <si>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</si>
  <si>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</si>
  <si>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</si>
  <si>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</si>
  <si>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</si>
  <si>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</si>
  <si>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</si>
  <si>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</si>
  <si>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</si>
  <si>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</si>
  <si>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</si>
  <si>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</si>
  <si>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</si>
  <si>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</si>
  <si>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</si>
  <si>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</si>
  <si>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</si>
  <si>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</si>
  <si>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</si>
  <si>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</si>
  <si>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</si>
  <si>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</si>
  <si>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</si>
  <si>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</si>
  <si>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</si>
  <si>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</si>
  <si>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</si>
  <si>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</si>
  <si>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</si>
  <si>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</si>
  <si>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</si>
  <si>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</si>
  <si>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</si>
  <si>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</si>
  <si>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</si>
  <si>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</si>
  <si>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</si>
  <si>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</si>
  <si>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</si>
  <si>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</si>
  <si>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</si>
  <si>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</si>
  <si>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</si>
  <si>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</si>
  <si>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</si>
  <si>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</si>
  <si>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</si>
  <si>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</si>
  <si>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</si>
  <si>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</si>
  <si>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</si>
  <si>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</si>
  <si>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</si>
  <si>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</si>
  <si>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</si>
  <si>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</si>
  <si>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</si>
  <si>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</si>
  <si>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</si>
  <si>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</si>
  <si>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</si>
  <si>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</si>
  <si>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</si>
  <si>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</si>
  <si>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</si>
  <si>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</si>
  <si>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</si>
  <si>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</si>
  <si>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</si>
  <si>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</si>
  <si>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</si>
  <si>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</si>
  <si>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</si>
  <si>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</si>
  <si>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</si>
  <si>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</si>
  <si>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</si>
  <si>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</si>
  <si>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</si>
  <si>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</si>
  <si>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</si>
  <si>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</si>
  <si>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</si>
  <si>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</si>
  <si>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</si>
  <si>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</si>
  <si>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</si>
  <si>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</si>
  <si>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</si>
  <si>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</si>
  <si>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</si>
  <si>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</si>
  <si>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</si>
  <si>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</si>
  <si>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</si>
  <si>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</si>
  <si>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</si>
  <si>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</si>
  <si>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</si>
  <si>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</si>
  <si>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</si>
  <si>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</si>
  <si>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</si>
  <si>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</si>
  <si>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</si>
  <si>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</si>
  <si>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</si>
  <si>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</si>
  <si>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</si>
  <si>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</si>
  <si>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</si>
  <si>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</si>
  <si>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</si>
  <si>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</si>
  <si>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</si>
  <si>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</si>
  <si>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</si>
  <si>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</si>
  <si>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</si>
  <si>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</si>
  <si>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</si>
  <si>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</si>
  <si>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</si>
  <si>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</si>
  <si>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</si>
  <si>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</si>
  <si>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</si>
  <si>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</si>
  <si>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</si>
  <si>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</si>
  <si>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</si>
  <si>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</si>
  <si>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</si>
  <si>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</si>
  <si>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</si>
  <si>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</si>
  <si>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</si>
  <si>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</si>
  <si>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</si>
  <si>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</si>
  <si>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</si>
  <si>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</si>
  <si>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</si>
  <si>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</si>
  <si>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</si>
  <si>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</si>
  <si>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</si>
  <si>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</si>
  <si>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</si>
  <si>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</si>
  <si>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</si>
  <si>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</si>
  <si>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</si>
  <si>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</si>
  <si>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</si>
  <si>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</si>
  <si>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</si>
  <si>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</si>
  <si>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</si>
  <si>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</si>
  <si>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</si>
  <si>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</si>
  <si>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</si>
  <si>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</si>
  <si>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</si>
  <si>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</si>
  <si>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</si>
  <si>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</si>
  <si>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</si>
  <si>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</si>
  <si>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</si>
  <si>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</si>
  <si>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</si>
  <si>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</si>
  <si>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</si>
  <si>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</si>
  <si>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</si>
  <si>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</si>
  <si>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</si>
  <si>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</si>
  <si>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</si>
  <si>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</si>
  <si>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</si>
  <si>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</si>
  <si>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</si>
  <si>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</si>
  <si>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</si>
  <si>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</si>
  <si>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</si>
  <si>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</si>
  <si>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</si>
  <si>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</si>
  <si>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</si>
  <si>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</si>
  <si>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</si>
  <si>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</si>
  <si>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</si>
  <si>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</si>
  <si>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</si>
  <si>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</si>
  <si>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</si>
  <si>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</si>
  <si>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</si>
  <si>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</si>
  <si>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</si>
  <si>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</si>
  <si>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</si>
  <si>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</si>
  <si>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</si>
  <si>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</si>
  <si>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</si>
  <si>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</si>
  <si>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</si>
  <si>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</si>
  <si>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</si>
  <si>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</si>
  <si>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</si>
  <si>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</si>
  <si>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</si>
  <si>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</si>
  <si>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</si>
  <si>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</si>
  <si>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</si>
  <si>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</si>
  <si>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</si>
  <si>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</si>
  <si>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</si>
  <si>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</si>
  <si>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</si>
  <si>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</si>
  <si>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</si>
  <si>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</si>
  <si>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</si>
  <si>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</si>
  <si>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</si>
  <si>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</si>
  <si>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</si>
  <si>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</si>
  <si>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</si>
  <si>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</si>
  <si>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</si>
  <si>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</si>
  <si>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</si>
  <si>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</si>
  <si>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</si>
  <si>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</si>
  <si>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</si>
  <si>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</si>
  <si>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</si>
  <si>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</si>
  <si>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</si>
  <si>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</si>
  <si>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</si>
  <si>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</si>
  <si>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</si>
  <si>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</si>
  <si>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</si>
  <si>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</si>
  <si>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</si>
  <si>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</si>
  <si>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</si>
  <si>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</si>
  <si>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</si>
  <si>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</si>
  <si>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</si>
  <si>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</si>
  <si>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</si>
  <si>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</si>
  <si>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</si>
  <si>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</si>
  <si>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</si>
  <si>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</si>
  <si>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</si>
  <si>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</si>
  <si>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</si>
  <si>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</si>
  <si>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</si>
  <si>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</si>
  <si>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</si>
  <si>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</si>
  <si>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</si>
  <si>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</si>
  <si>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</si>
  <si>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</si>
  <si>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</si>
  <si>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</si>
  <si>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</si>
  <si>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</si>
  <si>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</si>
  <si>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</si>
  <si>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</si>
  <si>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</si>
  <si>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</si>
  <si>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</si>
  <si>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</si>
  <si>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</si>
  <si>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</si>
  <si>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</si>
  <si>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</si>
  <si>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</si>
  <si>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</si>
  <si>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</si>
  <si>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</si>
  <si>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</si>
  <si>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</si>
  <si>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</si>
  <si>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</si>
  <si>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</si>
  <si>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</si>
  <si>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</si>
  <si>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</si>
  <si>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</si>
  <si>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</si>
  <si>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</si>
  <si>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</si>
  <si>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</si>
  <si>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</si>
  <si>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</si>
  <si>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</si>
  <si>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</si>
  <si>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</si>
  <si>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</si>
  <si>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</si>
  <si>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</si>
  <si>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</si>
  <si>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</si>
  <si>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</si>
  <si>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</si>
  <si>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</si>
  <si>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</si>
  <si>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</si>
  <si>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</si>
  <si>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</si>
  <si>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</si>
  <si>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</si>
  <si>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</si>
  <si>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</si>
  <si>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</si>
  <si>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</si>
  <si>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</si>
  <si>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</si>
  <si>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</si>
  <si>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</si>
  <si>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</si>
  <si>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</si>
  <si>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</si>
  <si>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</si>
  <si>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</si>
  <si>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</si>
  <si>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</si>
  <si>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</si>
  <si>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</si>
  <si>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</si>
  <si>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</si>
  <si>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</si>
  <si>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</si>
  <si>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</si>
  <si>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</si>
  <si>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</si>
  <si>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</si>
  <si>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</si>
  <si>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</si>
  <si>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</si>
  <si>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</si>
  <si>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</si>
  <si>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</si>
  <si>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</si>
  <si>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</si>
  <si>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</si>
  <si>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</si>
  <si>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</si>
  <si>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</si>
  <si>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</si>
  <si>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</si>
  <si>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</si>
  <si>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</si>
  <si>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</si>
  <si>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</si>
  <si>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</si>
  <si>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</si>
  <si>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</si>
  <si>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</si>
  <si>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</si>
  <si>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</si>
  <si>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</si>
  <si>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</si>
  <si>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</si>
  <si>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</si>
  <si>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</si>
  <si>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</si>
  <si>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</si>
  <si>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</si>
  <si>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</si>
  <si>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</si>
  <si>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</si>
  <si>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</si>
  <si>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</si>
  <si>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</si>
  <si>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</si>
  <si>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</si>
  <si>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</si>
  <si>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</si>
  <si>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</si>
  <si>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</si>
  <si>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</si>
  <si>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</si>
  <si>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</si>
  <si>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</si>
  <si>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</si>
  <si>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</si>
  <si>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</si>
  <si>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</si>
  <si>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</si>
  <si>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</si>
  <si>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</si>
  <si>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</si>
  <si>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</si>
  <si>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</si>
  <si>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</si>
  <si>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</si>
  <si>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</si>
  <si>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</si>
  <si>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</si>
  <si>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</si>
  <si>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</si>
  <si>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</si>
  <si>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</si>
  <si>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</si>
  <si>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</si>
  <si>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</si>
  <si>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</si>
  <si>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</si>
  <si>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</si>
  <si>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</si>
  <si>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</si>
  <si>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</si>
  <si>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</si>
  <si>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</si>
  <si>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</si>
  <si>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</si>
  <si>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</si>
  <si>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</si>
  <si>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</si>
  <si>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</si>
  <si>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</si>
  <si>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</si>
  <si>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</si>
  <si>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</si>
  <si>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</si>
  <si>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</si>
  <si>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</si>
  <si>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</si>
  <si>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</si>
  <si>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</si>
  <si>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</si>
  <si>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</si>
  <si>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</si>
  <si>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</si>
  <si>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</si>
  <si>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</si>
  <si>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</si>
  <si>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</si>
  <si>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</si>
  <si>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</si>
  <si>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</si>
  <si>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</si>
  <si>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</si>
  <si>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</si>
  <si>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</si>
  <si>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</si>
  <si>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</si>
  <si>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</si>
  <si>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</si>
  <si>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</si>
  <si>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</si>
  <si>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</si>
  <si>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</si>
  <si>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</si>
  <si>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</si>
  <si>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</si>
  <si>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</si>
  <si>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</si>
  <si>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</si>
  <si>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</si>
  <si>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</si>
  <si>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</si>
  <si>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</si>
  <si>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</si>
  <si>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</si>
  <si>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</si>
  <si>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</si>
  <si>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</si>
  <si>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</si>
  <si>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</si>
  <si>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</si>
  <si>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</si>
  <si>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</si>
  <si>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</si>
  <si>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</si>
  <si>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</si>
  <si>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</si>
  <si>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</si>
  <si>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</si>
  <si>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</si>
  <si>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</si>
  <si>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</si>
  <si>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</si>
  <si>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</si>
  <si>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</si>
  <si>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</si>
  <si>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</si>
  <si>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</si>
  <si>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</si>
  <si>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</si>
  <si>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</si>
  <si>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</si>
  <si>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</si>
  <si>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</si>
  <si>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</si>
  <si>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</si>
  <si>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</si>
  <si>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</si>
  <si>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</si>
  <si>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</si>
  <si>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</si>
  <si>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</si>
  <si>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</si>
  <si>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</si>
  <si>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</si>
  <si>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</si>
  <si>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</si>
  <si>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</si>
  <si>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</si>
  <si>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</si>
  <si>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</si>
  <si>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</si>
  <si>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</si>
  <si>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</si>
  <si>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</si>
  <si>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</si>
  <si>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</si>
  <si>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</si>
  <si>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</si>
  <si>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</si>
  <si>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</si>
  <si>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</si>
  <si>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</si>
  <si>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</si>
  <si>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</si>
  <si>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</si>
  <si>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</si>
  <si>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</si>
  <si>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</si>
  <si>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</si>
  <si>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</si>
  <si>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</si>
  <si>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</si>
  <si>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</si>
  <si>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</si>
  <si>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</si>
  <si>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</si>
  <si>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</si>
  <si>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</si>
  <si>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</si>
  <si>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</si>
  <si>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</si>
  <si>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</si>
  <si>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</si>
  <si>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</si>
  <si>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</si>
  <si>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</si>
  <si>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</si>
  <si>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</si>
  <si>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</si>
  <si>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</si>
  <si>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</si>
  <si>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</si>
  <si>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</si>
  <si>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</si>
  <si>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</si>
  <si>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</si>
  <si>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</si>
  <si>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</si>
  <si>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</si>
  <si>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</si>
  <si>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</si>
  <si>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</si>
  <si>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</si>
  <si>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</si>
  <si>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</si>
  <si>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</si>
  <si>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</si>
  <si>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</si>
  <si>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</si>
  <si>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</si>
  <si>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</si>
  <si>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</si>
  <si>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</si>
  <si>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</si>
  <si>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</si>
  <si>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</si>
  <si>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</si>
  <si>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</si>
  <si>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</si>
  <si>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</si>
  <si>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</si>
  <si>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</si>
  <si>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</si>
  <si>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</si>
  <si>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</si>
  <si>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</si>
  <si>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</si>
  <si>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</si>
  <si>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</si>
  <si>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</si>
  <si>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</si>
  <si>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</si>
  <si>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</si>
  <si>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</si>
  <si>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</si>
  <si>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</si>
  <si>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</si>
  <si>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</si>
  <si>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</si>
  <si>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</si>
  <si>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</si>
  <si>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</si>
  <si>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</si>
  <si>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</si>
  <si>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</si>
  <si>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</si>
  <si>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</si>
  <si>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</si>
  <si>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</si>
  <si>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</si>
  <si>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</si>
  <si>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</si>
  <si>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</si>
  <si>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</si>
  <si>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</si>
  <si>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</si>
  <si>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</si>
  <si>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</si>
  <si>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</si>
  <si>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</si>
  <si>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</si>
  <si>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</si>
  <si>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</si>
  <si>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</si>
  <si>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</si>
  <si>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</si>
  <si>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</si>
  <si>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</si>
  <si>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</si>
  <si>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</si>
  <si>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</si>
  <si>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</si>
  <si>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</si>
  <si>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</si>
  <si>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</si>
  <si>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</si>
  <si>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</si>
  <si>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</si>
  <si>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</si>
  <si>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</si>
  <si>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</si>
  <si>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</si>
  <si>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</si>
  <si>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</si>
  <si>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</si>
  <si>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</si>
  <si>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</si>
  <si>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</si>
  <si>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</si>
  <si>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</si>
  <si>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</si>
  <si>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</si>
  <si>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</si>
  <si>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</si>
  <si>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</si>
  <si>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</si>
  <si>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</si>
  <si>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</si>
  <si>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</si>
  <si>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</si>
  <si>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</si>
  <si>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</si>
  <si>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</si>
  <si>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</si>
  <si>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</si>
  <si>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</si>
  <si>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</si>
  <si>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</si>
  <si>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</si>
  <si>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</si>
  <si>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</si>
  <si>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</si>
  <si>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</si>
  <si>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</si>
  <si>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</si>
  <si>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</si>
  <si>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</si>
  <si>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</si>
  <si>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</si>
  <si>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</si>
  <si>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</si>
  <si>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</si>
  <si>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</si>
  <si>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</si>
  <si>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</si>
  <si>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</si>
  <si>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</si>
  <si>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</si>
  <si>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</si>
  <si>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</si>
  <si>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</si>
  <si>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</si>
  <si>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</si>
  <si>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</si>
  <si>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</si>
  <si>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</si>
  <si>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</si>
  <si>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</si>
  <si>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</si>
  <si>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</si>
  <si>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</si>
  <si>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</si>
  <si>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</si>
  <si>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</si>
  <si>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</si>
  <si>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</si>
  <si>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</si>
  <si>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</si>
  <si>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</si>
  <si>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</si>
  <si>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</si>
  <si>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</si>
  <si>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</si>
  <si>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</si>
  <si>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</si>
  <si>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</si>
  <si>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</si>
  <si>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</si>
  <si>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</si>
  <si>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</si>
  <si>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</si>
  <si>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</si>
  <si>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</si>
  <si>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</si>
  <si>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</si>
  <si>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</si>
  <si>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</si>
  <si>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</si>
  <si>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</si>
  <si>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</si>
  <si>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</si>
  <si>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</si>
  <si>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</si>
  <si>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</si>
  <si>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</si>
  <si>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</si>
  <si>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</si>
  <si>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</si>
  <si>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</si>
  <si>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</si>
  <si>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</si>
  <si>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</si>
  <si>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</si>
  <si>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</si>
  <si>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</si>
  <si>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</si>
  <si>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</si>
  <si>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</si>
  <si>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</si>
  <si>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</si>
  <si>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</si>
  <si>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</si>
  <si>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</si>
  <si>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</si>
  <si>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</si>
  <si>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</si>
  <si>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</si>
  <si>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</si>
  <si>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</si>
  <si>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</si>
  <si>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</si>
  <si>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</si>
  <si>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</si>
  <si>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</si>
  <si>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</si>
  <si>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</si>
  <si>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</si>
  <si>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</si>
  <si>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</si>
  <si>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</si>
  <si>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</si>
  <si>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</si>
  <si>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</si>
  <si>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</si>
  <si>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</si>
  <si>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</si>
  <si>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</si>
  <si>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</si>
  <si>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</si>
  <si>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</si>
  <si>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</si>
  <si>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</si>
  <si>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</si>
  <si>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</si>
  <si>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</si>
  <si>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</si>
  <si>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</si>
  <si>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</si>
  <si>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</si>
  <si>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</si>
  <si>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</si>
  <si>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</si>
  <si>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</si>
  <si>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</si>
  <si>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</si>
  <si>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</si>
  <si>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</si>
  <si>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</si>
  <si>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</si>
  <si>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</si>
  <si>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</si>
  <si>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</si>
  <si>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</si>
  <si>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</si>
  <si>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</si>
  <si>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</si>
  <si>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</si>
  <si>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</si>
  <si>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</si>
  <si>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</si>
  <si>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</si>
  <si>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</si>
  <si>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</si>
  <si>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</si>
  <si>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</si>
  <si>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</si>
  <si>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</si>
  <si>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</si>
  <si>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</si>
  <si>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</si>
  <si>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</si>
  <si>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</si>
  <si>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</si>
  <si>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</si>
  <si>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</si>
  <si>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</si>
  <si>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</si>
  <si>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</si>
  <si>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</si>
  <si>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</si>
  <si>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</si>
  <si>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</si>
  <si>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</si>
  <si>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</si>
  <si>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</si>
  <si>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</si>
  <si>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</si>
  <si>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</si>
  <si>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</si>
  <si>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</si>
  <si>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</si>
  <si>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</si>
  <si>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</si>
  <si>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</si>
  <si>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</si>
  <si>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</si>
  <si>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</si>
  <si>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</si>
  <si>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</si>
  <si>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</si>
  <si>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</si>
  <si>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</si>
  <si>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</si>
  <si>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</si>
  <si>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</si>
  <si>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</si>
  <si>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</si>
  <si>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</si>
  <si>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</si>
  <si>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</si>
  <si>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</si>
  <si>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</si>
  <si>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</si>
  <si>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</si>
  <si>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</si>
  <si>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</si>
  <si>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</si>
  <si>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</si>
  <si>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</si>
  <si>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</si>
  <si>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</si>
  <si>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</si>
  <si>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</si>
  <si>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</si>
  <si>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</si>
  <si>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</si>
  <si>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</si>
  <si>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</si>
  <si>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</si>
  <si>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</si>
  <si>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</si>
  <si>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</si>
  <si>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</si>
  <si>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</si>
  <si>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</si>
  <si>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</si>
  <si>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</si>
  <si>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</si>
  <si>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</si>
  <si>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</si>
  <si>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</si>
  <si>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</si>
  <si>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</si>
  <si>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</si>
  <si>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</si>
  <si>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</si>
  <si>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</si>
  <si>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</si>
  <si>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</si>
  <si>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</si>
  <si>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</si>
  <si>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</si>
  <si>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</si>
  <si>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</si>
  <si>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</si>
  <si>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</si>
  <si>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</si>
  <si>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</si>
  <si>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</si>
  <si>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</si>
  <si>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</si>
  <si>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</si>
  <si>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</si>
  <si>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</si>
  <si>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</si>
  <si>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</si>
  <si>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</si>
  <si>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</si>
  <si>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</si>
  <si>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</si>
  <si>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</si>
  <si>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</si>
  <si>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</si>
  <si>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</si>
  <si>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</si>
  <si>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</si>
  <si>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</si>
  <si>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</si>
  <si>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</si>
  <si>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</si>
  <si>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</si>
  <si>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</si>
  <si>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</si>
  <si>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</si>
  <si>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</si>
  <si>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</si>
  <si>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</si>
  <si>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</si>
  <si>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</si>
  <si>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</si>
  <si>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</si>
  <si>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</si>
  <si>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</si>
  <si>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</si>
  <si>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</si>
  <si>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</si>
  <si>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</si>
  <si>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</si>
  <si>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</si>
  <si>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</si>
  <si>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</si>
  <si>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</si>
  <si>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</si>
  <si>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</si>
  <si>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</si>
  <si>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</si>
  <si>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</si>
  <si>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</si>
  <si>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</si>
  <si>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</si>
  <si>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</si>
  <si>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</si>
  <si>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</si>
  <si>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</si>
  <si>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</si>
  <si>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</si>
  <si>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</si>
  <si>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</si>
  <si>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</si>
  <si>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</si>
  <si>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</si>
  <si>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</si>
  <si>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</si>
  <si>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</si>
  <si>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</si>
  <si>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</si>
  <si>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</si>
  <si>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</si>
  <si>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</si>
  <si>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</si>
  <si>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</si>
  <si>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</si>
  <si>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</si>
  <si>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</si>
  <si>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</si>
  <si>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</si>
  <si>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</si>
  <si>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</si>
  <si>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</si>
  <si>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</si>
  <si>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</si>
  <si>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</si>
  <si>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</si>
  <si>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</si>
  <si>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</si>
  <si>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</si>
  <si>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</si>
  <si>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</si>
  <si>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</si>
  <si>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</si>
  <si>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</si>
  <si>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</si>
  <si>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</si>
  <si>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</si>
  <si>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</si>
  <si>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</si>
  <si>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</si>
  <si>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</si>
  <si>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</si>
  <si>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</si>
  <si>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</si>
  <si>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</si>
  <si>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</si>
  <si>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</si>
  <si>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</si>
  <si>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</si>
  <si>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</si>
  <si>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</si>
  <si>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</si>
  <si>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</si>
  <si>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</si>
  <si>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</si>
  <si>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</si>
  <si>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</si>
  <si>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</si>
  <si>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</si>
  <si>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</si>
  <si>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</si>
  <si>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</si>
  <si>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</si>
  <si>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</si>
  <si>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</si>
  <si>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</si>
  <si>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</si>
  <si>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</si>
  <si>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</si>
  <si>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</si>
  <si>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</si>
  <si>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</si>
  <si>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</si>
  <si>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</si>
  <si>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</si>
  <si>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</si>
  <si>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</si>
  <si>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</si>
  <si>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</si>
  <si>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</si>
  <si>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</si>
  <si>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</si>
  <si>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</si>
  <si>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</si>
  <si>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</si>
  <si>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</si>
  <si>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</si>
  <si>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</si>
  <si>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</si>
  <si>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</si>
  <si>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</si>
  <si>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</si>
  <si>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</si>
  <si>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</si>
  <si>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</si>
  <si>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</si>
  <si>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</si>
  <si>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</si>
  <si>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</si>
  <si>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</si>
  <si>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</si>
  <si>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</si>
  <si>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</si>
  <si>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</si>
  <si>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</si>
  <si>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</si>
  <si>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</si>
  <si>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</si>
  <si>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</si>
  <si>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</si>
  <si>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</si>
  <si>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</si>
  <si>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</si>
  <si>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</si>
  <si>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</si>
  <si>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</si>
  <si>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</si>
  <si>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</si>
  <si>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</si>
  <si>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</si>
  <si>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</si>
  <si>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</si>
  <si>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</si>
  <si>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</si>
  <si>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</si>
  <si>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</si>
  <si>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</si>
  <si>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</si>
  <si>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</si>
  <si>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</si>
  <si>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</si>
  <si>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</si>
  <si>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</si>
  <si>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</si>
  <si>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</si>
  <si>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</si>
  <si>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</si>
  <si>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</si>
  <si>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</si>
  <si>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</si>
  <si>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</si>
  <si>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</si>
  <si>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</si>
  <si>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</si>
  <si>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</si>
  <si>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</si>
  <si>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</si>
  <si>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</si>
  <si>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</si>
  <si>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</si>
  <si>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</si>
  <si>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</si>
  <si>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</si>
  <si>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</si>
  <si>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</si>
  <si>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</si>
  <si>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</si>
  <si>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</si>
  <si>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</si>
  <si>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</si>
  <si>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</si>
  <si>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</si>
  <si>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</si>
  <si>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</si>
  <si>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</si>
  <si>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</si>
  <si>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</si>
  <si>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</si>
  <si>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</si>
  <si>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</si>
  <si>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</si>
  <si>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</si>
  <si>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</si>
  <si>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</si>
  <si>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</si>
  <si>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</si>
  <si>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</si>
  <si>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</si>
  <si>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</si>
  <si>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</si>
  <si>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</si>
  <si>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</si>
  <si>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</si>
  <si>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</si>
  <si>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</si>
  <si>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</si>
  <si>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</si>
  <si>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</si>
  <si>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</si>
  <si>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</si>
  <si>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</si>
  <si>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</si>
  <si>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</si>
  <si>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</si>
  <si>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</si>
  <si>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</si>
  <si>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</si>
  <si>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</si>
  <si>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</si>
  <si>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</si>
  <si>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</si>
  <si>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</si>
  <si>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</si>
  <si>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</si>
  <si>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</si>
  <si>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</si>
  <si>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</si>
  <si>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</si>
  <si>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</si>
  <si>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</si>
  <si>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</si>
  <si>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</si>
  <si>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</si>
  <si>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</si>
  <si>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</si>
  <si>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</si>
  <si>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</si>
  <si>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</si>
  <si>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</si>
  <si>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</si>
  <si>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</si>
  <si>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</si>
  <si>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</si>
  <si>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</si>
  <si>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</si>
  <si>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</si>
  <si>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</si>
  <si>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</si>
  <si>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</si>
  <si>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</si>
  <si>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</si>
  <si>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</si>
  <si>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</si>
  <si>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</si>
  <si>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</si>
  <si>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</si>
  <si>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</si>
  <si>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</si>
  <si>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</si>
  <si>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</si>
  <si>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</si>
  <si>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</si>
  <si>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</si>
  <si>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</si>
  <si>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</si>
  <si>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</si>
  <si>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</si>
  <si>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</si>
  <si>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</si>
  <si>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</si>
  <si>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</si>
  <si>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</si>
  <si>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</si>
  <si>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</si>
  <si>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</si>
  <si>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</si>
  <si>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</si>
  <si>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</si>
  <si>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</si>
  <si>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</si>
  <si>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</si>
  <si>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</si>
  <si>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</si>
  <si>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</si>
  <si>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</si>
  <si>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</si>
  <si>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</si>
  <si>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</si>
  <si>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</si>
  <si>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</si>
  <si>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</si>
  <si>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</si>
  <si>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</si>
  <si>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</si>
  <si>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</si>
  <si>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</si>
  <si>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</si>
  <si>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</si>
  <si>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</si>
  <si>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</si>
  <si>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</si>
  <si>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</si>
  <si>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</si>
  <si>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</si>
  <si>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</si>
  <si>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</si>
  <si>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</si>
  <si>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</si>
  <si>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</si>
  <si>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</si>
  <si>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</si>
  <si>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</si>
  <si>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</si>
  <si>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</si>
  <si>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</si>
  <si>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</si>
  <si>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</si>
  <si>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</si>
  <si>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</si>
  <si>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</si>
  <si>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</si>
  <si>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</si>
  <si>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</si>
  <si>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</si>
  <si>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</si>
  <si>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</si>
  <si>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</si>
  <si>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</si>
  <si>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</si>
  <si>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</si>
  <si>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</si>
  <si>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</si>
  <si>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</si>
  <si>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</si>
  <si>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</si>
  <si>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</si>
  <si>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</si>
  <si>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</si>
  <si>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</si>
  <si>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</si>
  <si>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</si>
  <si>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</si>
  <si>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</si>
  <si>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</si>
  <si>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</si>
  <si>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</si>
  <si>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</si>
  <si>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</si>
  <si>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</si>
  <si>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</si>
  <si>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</si>
  <si>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</si>
  <si>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</si>
  <si>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</si>
  <si>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</si>
  <si>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</si>
  <si>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</si>
  <si>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</si>
  <si>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</si>
  <si>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</si>
  <si>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</si>
  <si>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</si>
  <si>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</si>
  <si>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</si>
  <si>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</si>
  <si>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</si>
  <si>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</si>
  <si>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</si>
  <si>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</si>
  <si>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</si>
  <si>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</si>
  <si>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</si>
  <si>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</si>
  <si>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</si>
  <si>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</si>
  <si>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</si>
  <si>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</si>
  <si>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</si>
  <si>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</si>
  <si>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</si>
  <si>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</si>
  <si>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</si>
  <si>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</si>
  <si>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</si>
  <si>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</si>
  <si>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</si>
  <si>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</si>
  <si>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</si>
  <si>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</si>
  <si>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</si>
  <si>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</si>
  <si>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</si>
  <si>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</si>
  <si>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</si>
  <si>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</si>
  <si>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</si>
  <si>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</si>
  <si>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</si>
  <si>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</si>
  <si>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</si>
  <si>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</si>
  <si>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</si>
  <si>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</si>
  <si>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</si>
  <si>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</si>
  <si>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</si>
  <si>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</si>
  <si>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</si>
  <si>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</si>
  <si>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</si>
  <si>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</si>
  <si>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</si>
  <si>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</si>
  <si>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</si>
  <si>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</si>
  <si>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</si>
  <si>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</si>
  <si>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</si>
  <si>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</si>
  <si>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</si>
  <si>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</si>
  <si>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</si>
  <si>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</si>
  <si>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</si>
  <si>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</si>
  <si>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</si>
  <si>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</si>
  <si>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</si>
  <si>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</si>
  <si>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</si>
  <si>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</si>
  <si>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</si>
  <si>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</si>
  <si>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</si>
  <si>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</si>
  <si>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</si>
  <si>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</si>
  <si>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</si>
  <si>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</si>
  <si>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</si>
  <si>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</si>
  <si>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</si>
  <si>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</si>
  <si>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</si>
  <si>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</si>
  <si>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</si>
  <si>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</si>
  <si>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</si>
  <si>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</si>
  <si>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</si>
  <si>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</si>
  <si>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</si>
  <si>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</si>
  <si>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</si>
  <si>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</si>
  <si>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</si>
  <si>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</si>
  <si>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</si>
  <si>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</si>
  <si>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</si>
  <si>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</si>
  <si>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</si>
  <si>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</si>
  <si>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</si>
  <si>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</si>
  <si>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</si>
  <si>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</si>
  <si>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</si>
  <si>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</si>
  <si>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</si>
  <si>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</si>
  <si>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</si>
  <si>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</si>
  <si>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</si>
  <si>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</si>
  <si>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</si>
  <si>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</si>
  <si>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</si>
  <si>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</si>
  <si>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</si>
  <si>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</si>
  <si>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</si>
  <si>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</si>
  <si>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</si>
  <si>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</si>
  <si>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</si>
  <si>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</si>
  <si>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</si>
  <si>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</si>
  <si>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</si>
  <si>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</si>
  <si>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</si>
  <si>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</si>
  <si>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</si>
  <si>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</si>
  <si>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</si>
  <si>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</si>
  <si>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</si>
  <si>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</si>
  <si>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</si>
  <si>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</si>
  <si>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</si>
  <si>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</si>
  <si>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</si>
  <si>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</si>
  <si>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</si>
  <si>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</si>
  <si>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</si>
  <si>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</si>
  <si>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</si>
  <si>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</si>
  <si>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</si>
  <si>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</si>
  <si>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</si>
  <si>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</si>
  <si>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</si>
  <si>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</si>
  <si>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</si>
  <si>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</si>
  <si>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</si>
  <si>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</si>
  <si>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</si>
  <si>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</si>
  <si>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</si>
  <si>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</si>
  <si>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</si>
  <si>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</si>
  <si>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</si>
  <si>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</si>
  <si>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</si>
  <si>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</si>
  <si>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</si>
  <si>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</si>
  <si>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</si>
  <si>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</si>
  <si>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</si>
  <si>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</si>
  <si>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</si>
  <si>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</si>
  <si>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</si>
  <si>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</si>
  <si>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</si>
  <si>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</si>
  <si>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</si>
  <si>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</si>
  <si>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</si>
  <si>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</si>
  <si>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</si>
  <si>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</si>
  <si>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</si>
  <si>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</si>
  <si>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</si>
  <si>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</si>
  <si>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</si>
  <si>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</si>
  <si>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</si>
  <si>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</si>
  <si>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</si>
  <si>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</si>
  <si>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</si>
  <si>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</si>
  <si>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</si>
  <si>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</si>
  <si>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</si>
  <si>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</si>
  <si>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</si>
  <si>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</si>
  <si>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</si>
  <si>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</si>
  <si>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</si>
  <si>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</si>
  <si>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</si>
  <si>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</si>
  <si>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</si>
  <si>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</si>
  <si>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</si>
  <si>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</si>
  <si>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</si>
  <si>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</si>
  <si>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</si>
  <si>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</si>
  <si>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</si>
  <si>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</si>
  <si>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</si>
  <si>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</si>
  <si>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</si>
  <si>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</si>
  <si>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</si>
  <si>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</si>
  <si>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</si>
  <si>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</si>
  <si>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</si>
  <si>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</si>
  <si>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</si>
  <si>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</si>
  <si>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</si>
  <si>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</si>
  <si>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</si>
  <si>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</si>
  <si>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</si>
  <si>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</si>
  <si>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</si>
  <si>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</si>
  <si>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</si>
  <si>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</si>
  <si>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</si>
  <si>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</si>
  <si>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</si>
  <si>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</si>
  <si>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</si>
  <si>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</si>
  <si>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</si>
  <si>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</si>
  <si>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</si>
  <si>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</si>
  <si>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</si>
  <si>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</si>
  <si>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</si>
  <si>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</si>
  <si>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</si>
  <si>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</si>
  <si>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</si>
  <si>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</si>
  <si>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</si>
  <si>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</si>
  <si>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</si>
  <si>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</si>
  <si>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</si>
  <si>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</si>
  <si>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</si>
  <si>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</si>
  <si>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</si>
  <si>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</si>
  <si>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</si>
  <si>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</si>
  <si>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</si>
  <si>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</si>
  <si>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</si>
  <si>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</si>
  <si>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</si>
  <si>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</si>
  <si>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</si>
  <si>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</si>
  <si>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</si>
  <si>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</si>
  <si>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</si>
  <si>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</si>
  <si>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</si>
  <si>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</si>
  <si>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</si>
  <si>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</si>
  <si>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</si>
  <si>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</si>
  <si>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</si>
  <si>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</si>
  <si>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</si>
  <si>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</si>
  <si>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</si>
  <si>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</si>
  <si>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</si>
  <si>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</si>
  <si>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</si>
  <si>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</si>
  <si>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</si>
  <si>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</si>
  <si>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</si>
  <si>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</si>
  <si>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</si>
  <si>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</si>
  <si>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</si>
  <si>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</si>
  <si>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</si>
  <si>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</si>
  <si>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</si>
  <si>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</si>
  <si>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</si>
  <si>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</si>
  <si>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</si>
  <si>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</si>
  <si>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</si>
  <si>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</si>
  <si>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</si>
  <si>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</si>
  <si>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</si>
  <si>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</si>
  <si>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</si>
  <si>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</si>
  <si>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</si>
  <si>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</si>
  <si>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</si>
  <si>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</si>
  <si>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</si>
  <si>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</si>
  <si>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</si>
  <si>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</si>
  <si>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</si>
  <si>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</si>
  <si>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</si>
  <si>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</si>
  <si>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</si>
  <si>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</si>
  <si>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</si>
  <si>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</si>
  <si>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</si>
  <si>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</si>
  <si>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</si>
  <si>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</si>
  <si>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</si>
  <si>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</si>
  <si>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</si>
  <si>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</si>
  <si>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</si>
  <si>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</si>
  <si>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</si>
  <si>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</si>
  <si>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</si>
  <si>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</si>
  <si>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</si>
  <si>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</si>
  <si>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</si>
  <si>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</si>
  <si>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</si>
  <si>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</si>
  <si>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</si>
  <si>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</si>
  <si>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</si>
  <si>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</si>
  <si>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</si>
  <si>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</si>
  <si>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</si>
  <si>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</si>
  <si>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</si>
  <si>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</si>
  <si>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</si>
  <si>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</si>
  <si>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</si>
  <si>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</si>
  <si>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</si>
  <si>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</si>
  <si>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</si>
  <si>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</si>
  <si>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</si>
  <si>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</si>
  <si>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</si>
  <si>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</si>
  <si>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</si>
  <si>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</si>
  <si>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</si>
  <si>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</si>
  <si>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</si>
  <si>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</si>
  <si>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</si>
  <si>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</si>
  <si>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</si>
  <si>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</si>
  <si>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</si>
  <si>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</si>
  <si>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</si>
  <si>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</si>
  <si>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</si>
  <si>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</si>
  <si>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</si>
  <si>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</si>
  <si>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</si>
  <si>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</si>
  <si>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</si>
  <si>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</si>
  <si>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</si>
  <si>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</si>
  <si>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</si>
  <si>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</si>
  <si>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</si>
  <si>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</si>
  <si>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</si>
  <si>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</si>
  <si>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</si>
  <si>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</si>
  <si>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</si>
  <si>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</si>
  <si>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</si>
  <si>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</si>
  <si>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</si>
  <si>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</si>
  <si>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</si>
  <si>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</si>
  <si>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</si>
  <si>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</si>
  <si>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</si>
  <si>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</si>
  <si>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</si>
  <si>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</si>
  <si>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</si>
  <si>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</si>
  <si>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</si>
  <si>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</si>
  <si>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</si>
  <si>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</si>
  <si>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</si>
  <si>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</si>
  <si>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</si>
  <si>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</si>
  <si>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</si>
  <si>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</si>
  <si>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</si>
  <si>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</si>
  <si>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</si>
  <si>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</si>
  <si>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</si>
  <si>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</si>
  <si>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</si>
  <si>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</si>
  <si>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</si>
  <si>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</si>
  <si>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</si>
  <si>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</si>
  <si>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</si>
  <si>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</si>
  <si>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</si>
  <si>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</si>
  <si>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</si>
  <si>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</si>
  <si>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</si>
  <si>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</si>
  <si>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</si>
  <si>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</si>
  <si>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</si>
  <si>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</si>
  <si>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</si>
  <si>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</si>
  <si>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</si>
  <si>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</si>
  <si>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</si>
  <si>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</si>
  <si>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</si>
  <si>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</si>
  <si>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</si>
  <si>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</si>
  <si>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</si>
  <si>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</si>
  <si>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</si>
  <si>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</si>
  <si>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</si>
  <si>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</si>
  <si>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</si>
  <si>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</si>
  <si>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</si>
  <si>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</si>
  <si>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</si>
  <si>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</si>
  <si>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</si>
  <si>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</si>
  <si>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</si>
  <si>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</si>
  <si>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</si>
  <si>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</si>
  <si>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</si>
  <si>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</si>
  <si>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</si>
  <si>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</si>
  <si>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</si>
  <si>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</si>
  <si>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</si>
  <si>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</si>
  <si>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</si>
  <si>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</si>
  <si>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</si>
  <si>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</si>
  <si>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</si>
  <si>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</si>
  <si>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</si>
  <si>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</si>
  <si>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</si>
  <si>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</si>
  <si>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</si>
  <si>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</si>
  <si>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</si>
  <si>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</si>
  <si>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</si>
  <si>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</si>
  <si>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</si>
  <si>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</si>
  <si>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</si>
  <si>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</si>
  <si>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</si>
  <si>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</si>
  <si>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</si>
  <si>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</si>
  <si>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</si>
  <si>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</si>
  <si>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</si>
  <si>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</si>
  <si>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</si>
  <si>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</si>
  <si>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</si>
  <si>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</si>
  <si>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</si>
  <si>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</si>
  <si>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</si>
  <si>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</si>
  <si>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</si>
  <si>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</si>
  <si>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</si>
  <si>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</si>
  <si>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</si>
  <si>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</si>
  <si>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</si>
  <si>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</si>
  <si>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</si>
  <si>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</si>
  <si>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</si>
  <si>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</si>
  <si>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</si>
  <si>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</si>
  <si>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</si>
  <si>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</si>
  <si>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</si>
  <si>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</si>
  <si>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</si>
  <si>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</si>
  <si>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</si>
  <si>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</si>
  <si>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</si>
  <si>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</si>
  <si>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</si>
  <si>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</si>
  <si>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</si>
  <si>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</si>
  <si>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</si>
  <si>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</si>
  <si>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</si>
  <si>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</si>
  <si>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</si>
  <si>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</si>
  <si>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</si>
  <si>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</si>
  <si>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</si>
  <si>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</si>
  <si>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</si>
  <si>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</si>
  <si>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</si>
  <si>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</si>
  <si>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</si>
  <si>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</si>
  <si>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</si>
  <si>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</si>
  <si>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</si>
  <si>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</si>
  <si>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</si>
  <si>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</si>
  <si>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</si>
  <si>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</si>
  <si>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</si>
  <si>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</si>
  <si>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</si>
  <si>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</si>
  <si>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</si>
  <si>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</si>
  <si>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</si>
  <si>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</si>
  <si>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</si>
  <si>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</si>
  <si>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</si>
  <si>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</si>
  <si>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</si>
  <si>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</si>
  <si>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</si>
  <si>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</si>
  <si>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</si>
  <si>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</si>
  <si>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</si>
  <si>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</si>
  <si>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</si>
  <si>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</si>
  <si>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</si>
  <si>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</si>
  <si>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</si>
  <si>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</si>
  <si>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</si>
  <si>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</si>
  <si>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</si>
  <si>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</si>
  <si>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</si>
  <si>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</si>
  <si>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</si>
  <si>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</si>
  <si>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</si>
  <si>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</si>
  <si>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</si>
  <si>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</si>
  <si>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</si>
  <si>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</si>
  <si>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</si>
  <si>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</si>
  <si>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</si>
  <si>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</si>
  <si>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</si>
  <si>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</si>
  <si>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</si>
  <si>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</si>
  <si>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</si>
  <si>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</si>
  <si>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</si>
  <si>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</si>
  <si>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</si>
  <si>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</si>
  <si>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</si>
  <si>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</si>
  <si>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</si>
  <si>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</si>
  <si>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</si>
  <si>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</si>
  <si>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</si>
  <si>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</si>
  <si>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</si>
  <si>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</si>
  <si>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</si>
  <si>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</si>
  <si>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</si>
  <si>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</si>
  <si>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</si>
  <si>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</si>
  <si>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</si>
  <si>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</si>
  <si>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</si>
  <si>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</si>
  <si>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</si>
  <si>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</si>
  <si>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</si>
  <si>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</si>
  <si>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</si>
  <si>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</si>
  <si>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</si>
  <si>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</si>
  <si>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</si>
  <si>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</si>
  <si>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</si>
  <si>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</si>
  <si>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</si>
  <si>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</si>
  <si>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</si>
  <si>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</si>
  <si>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</si>
  <si>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</si>
  <si>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</si>
  <si>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</si>
  <si>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</si>
  <si>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</si>
  <si>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</si>
  <si>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</si>
  <si>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</si>
  <si>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</si>
  <si>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</si>
  <si>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</si>
  <si>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</si>
  <si>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</si>
  <si>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</si>
  <si>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</si>
  <si>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</si>
  <si>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</si>
  <si>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</si>
  <si>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</si>
  <si>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</si>
  <si>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</si>
  <si>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</si>
  <si>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</si>
  <si>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</si>
  <si>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</si>
  <si>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</si>
  <si>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</si>
  <si>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</si>
  <si>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</si>
  <si>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</si>
  <si>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</si>
  <si>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</si>
  <si>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</si>
  <si>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</si>
  <si>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</si>
  <si>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</si>
  <si>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</si>
  <si>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</si>
  <si>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</si>
  <si>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</si>
  <si>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</si>
  <si>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</si>
  <si>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</si>
  <si>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</si>
  <si>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</si>
  <si>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</si>
  <si>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</si>
  <si>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</si>
  <si>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</si>
  <si>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</si>
  <si>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</si>
  <si>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</si>
  <si>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</si>
  <si>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</si>
  <si>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</si>
  <si>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</si>
  <si>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</si>
  <si>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</si>
  <si>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</si>
  <si>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</si>
  <si>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</si>
  <si>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</si>
  <si>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</si>
  <si>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</si>
  <si>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</si>
  <si>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</si>
  <si>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</si>
  <si>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</si>
  <si>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</si>
  <si>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</si>
  <si>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</si>
  <si>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</si>
  <si>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</si>
  <si>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</si>
  <si>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</si>
  <si>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</si>
  <si>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</si>
  <si>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</si>
  <si>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</si>
  <si>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</si>
  <si>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</si>
  <si>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</si>
  <si>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</si>
  <si>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</si>
  <si>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</si>
  <si>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</si>
  <si>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</si>
  <si>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</si>
  <si>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</si>
  <si>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</si>
  <si>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</si>
  <si>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</si>
  <si>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</si>
  <si>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</si>
  <si>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</si>
  <si>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</si>
  <si>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</si>
  <si>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</si>
  <si>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</si>
  <si>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</si>
  <si>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</si>
  <si>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</si>
  <si>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</si>
  <si>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</si>
  <si>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</si>
  <si>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</si>
  <si>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</si>
  <si>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</si>
  <si>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</si>
  <si>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</si>
  <si>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</si>
  <si>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</si>
  <si>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</si>
  <si>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</si>
  <si>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</si>
  <si>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</si>
  <si>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</si>
  <si>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</si>
  <si>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</si>
  <si>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</si>
  <si>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</si>
  <si>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</si>
  <si>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</si>
  <si>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</si>
  <si>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</si>
  <si>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</si>
  <si>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</si>
  <si>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</si>
  <si>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</si>
  <si>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</si>
  <si>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</si>
  <si>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</si>
  <si>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</si>
  <si>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</si>
  <si>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</si>
  <si>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</si>
  <si>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</si>
  <si>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</si>
  <si>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</si>
  <si>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</si>
  <si>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</si>
  <si>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</si>
  <si>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</si>
  <si>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</si>
  <si>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</si>
  <si>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</si>
  <si>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</si>
  <si>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</si>
  <si>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</si>
  <si>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</si>
  <si>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</si>
  <si>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</si>
  <si>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</si>
  <si>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</si>
  <si>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</si>
  <si>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</si>
  <si>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</si>
  <si>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</si>
  <si>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</si>
  <si>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</si>
  <si>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</si>
  <si>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</si>
  <si>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</si>
  <si>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</si>
  <si>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</si>
  <si>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</si>
  <si>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</si>
  <si>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</si>
  <si>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</si>
  <si>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</si>
  <si>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</si>
  <si>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</si>
  <si>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</si>
  <si>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</si>
  <si>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</si>
  <si>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</si>
  <si>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</si>
  <si>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</si>
  <si>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</si>
  <si>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</si>
  <si>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</si>
  <si>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</si>
  <si>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</si>
  <si>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</si>
  <si>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</si>
  <si>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</si>
  <si>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</si>
  <si>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</si>
  <si>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</si>
  <si>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</si>
  <si>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</si>
  <si>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</si>
  <si>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</si>
  <si>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</si>
  <si>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</si>
  <si>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</si>
  <si>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</si>
  <si>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</si>
  <si>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</si>
  <si>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</si>
  <si>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</si>
  <si>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</si>
  <si>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</si>
  <si>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</si>
  <si>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</si>
  <si>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</si>
  <si>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</si>
  <si>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</si>
  <si>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</si>
  <si>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</si>
  <si>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</si>
  <si>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</si>
  <si>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</si>
  <si>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</si>
  <si>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</si>
  <si>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</si>
  <si>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</si>
  <si>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</si>
  <si>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</si>
  <si>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</si>
  <si>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</si>
  <si>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</si>
  <si>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</si>
  <si>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</si>
  <si>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</si>
  <si>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</si>
  <si>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</si>
  <si>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</si>
  <si>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</si>
  <si>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</si>
  <si>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</si>
  <si>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</si>
  <si>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</si>
  <si>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</si>
  <si>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</si>
  <si>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</si>
  <si>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</si>
  <si>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</si>
  <si>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</si>
  <si>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</si>
  <si>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</si>
  <si>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</si>
  <si>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</si>
  <si>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</si>
  <si>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</si>
  <si>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</si>
  <si>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</si>
  <si>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</si>
  <si>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</si>
  <si>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</si>
  <si>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</si>
  <si>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</si>
  <si>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</si>
  <si>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</si>
  <si>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</si>
  <si>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</si>
  <si>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</si>
  <si>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</si>
  <si>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</si>
  <si>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</si>
  <si>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</si>
  <si>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</si>
  <si>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</si>
  <si>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</si>
  <si>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</si>
  <si>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</si>
  <si>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</si>
  <si>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</si>
  <si>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</si>
  <si>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</si>
  <si>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</si>
  <si>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</si>
  <si>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</si>
  <si>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</si>
  <si>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</si>
  <si>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</si>
  <si>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</si>
  <si>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</si>
  <si>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</si>
  <si>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</si>
  <si>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</si>
  <si>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</si>
  <si>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</si>
  <si>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</si>
  <si>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</si>
  <si>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</si>
  <si>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</si>
  <si>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</si>
  <si>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</si>
  <si>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</si>
  <si>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</si>
  <si>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</si>
  <si>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</si>
  <si>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</si>
  <si>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</si>
  <si>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</si>
  <si>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</si>
  <si>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</si>
  <si>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</si>
  <si>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</si>
  <si>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</si>
  <si>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</si>
  <si>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</si>
  <si>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</si>
  <si>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</si>
  <si>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</si>
  <si>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</si>
  <si>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</si>
  <si>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</si>
  <si>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</si>
  <si>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</si>
  <si>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</si>
  <si>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</si>
  <si>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</si>
  <si>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</si>
  <si>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</si>
  <si>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</si>
  <si>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</si>
  <si>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</si>
  <si>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</si>
  <si>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</si>
  <si>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</si>
  <si>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</si>
  <si>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</si>
  <si>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</si>
  <si>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</si>
  <si>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</si>
  <si>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</si>
  <si>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</si>
  <si>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</si>
  <si>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</si>
  <si>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</si>
  <si>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</si>
  <si>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</si>
  <si>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</si>
  <si>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</si>
  <si>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</si>
  <si>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</si>
  <si>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</si>
  <si>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</si>
  <si>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</si>
  <si>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</si>
  <si>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</si>
  <si>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</si>
  <si>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</si>
  <si>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</si>
  <si>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</si>
  <si>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</si>
  <si>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</si>
  <si>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</si>
  <si>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</si>
  <si>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</si>
  <si>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</si>
  <si>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</si>
  <si>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</si>
  <si>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</si>
  <si>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</si>
  <si>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</si>
  <si>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</si>
  <si>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</si>
  <si>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</si>
  <si>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</si>
  <si>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</si>
  <si>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</si>
  <si>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</si>
  <si>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</si>
  <si>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</si>
  <si>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</si>
  <si>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</si>
  <si>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</si>
  <si>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</si>
  <si>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</si>
  <si>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</si>
  <si>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</si>
  <si>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</si>
  <si>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</si>
  <si>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</si>
  <si>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</si>
  <si>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</si>
  <si>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</si>
  <si>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</si>
  <si>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</si>
  <si>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</si>
  <si>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</si>
  <si>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</si>
  <si>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</si>
  <si>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</si>
  <si>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</si>
  <si>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</si>
  <si>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</si>
  <si>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</si>
  <si>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</si>
  <si>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</si>
  <si>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</si>
  <si>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</si>
  <si>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</si>
  <si>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</si>
  <si>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</si>
  <si>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</si>
  <si>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</si>
  <si>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</si>
  <si>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</si>
  <si>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</si>
  <si>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</si>
  <si>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</si>
  <si>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</si>
  <si>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</si>
  <si>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</si>
  <si>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</si>
  <si>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</si>
  <si>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</si>
  <si>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</si>
  <si>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</si>
  <si>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</si>
  <si>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</si>
  <si>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</si>
  <si>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</si>
  <si>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</si>
  <si>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</si>
  <si>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</si>
  <si>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</si>
  <si>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</si>
  <si>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</si>
  <si>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</si>
  <si>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</si>
  <si>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</si>
  <si>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</si>
  <si>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</si>
  <si>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</si>
  <si>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</si>
  <si>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</si>
  <si>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</si>
  <si>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</si>
  <si>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</si>
  <si>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</si>
  <si>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</si>
  <si>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</si>
  <si>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</si>
  <si>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</si>
  <si>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</si>
  <si>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</si>
  <si>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</si>
  <si>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</si>
  <si>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</si>
  <si>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</si>
  <si>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</si>
  <si>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</si>
  <si>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</si>
  <si>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</si>
  <si>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</si>
  <si>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</si>
  <si>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</si>
  <si>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</si>
  <si>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</si>
  <si>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</si>
  <si>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</si>
  <si>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</si>
  <si>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</si>
  <si>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</si>
  <si>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</si>
  <si>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</si>
  <si>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</si>
  <si>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</si>
  <si>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</si>
  <si>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</si>
  <si>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</si>
  <si>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</si>
  <si>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</si>
  <si>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</si>
  <si>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</si>
  <si>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</si>
  <si>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</si>
  <si>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</si>
  <si>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</si>
  <si>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</si>
  <si>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</si>
  <si>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</si>
  <si>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</si>
  <si>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</si>
  <si>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</si>
  <si>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</si>
  <si>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</si>
  <si>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</si>
  <si>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</si>
  <si>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</si>
  <si>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</si>
  <si>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</si>
  <si>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</si>
  <si>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</si>
  <si>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</si>
  <si>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</si>
  <si>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</si>
  <si>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</si>
  <si>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</si>
  <si>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</si>
  <si>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</si>
  <si>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</si>
  <si>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</si>
  <si>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</si>
  <si>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</si>
  <si>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</si>
  <si>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</si>
  <si>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</si>
  <si>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</si>
  <si>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</si>
  <si>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</si>
  <si>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</si>
  <si>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</si>
  <si>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</si>
  <si>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</si>
  <si>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</si>
  <si>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</si>
  <si>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</si>
  <si>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</si>
  <si>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</si>
  <si>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</si>
  <si>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</si>
  <si>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</si>
  <si>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</si>
  <si>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</si>
  <si>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</si>
  <si>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</si>
  <si>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</si>
  <si>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</si>
  <si>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</si>
  <si>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</si>
  <si>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</si>
  <si>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</si>
  <si>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</si>
  <si>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</si>
  <si>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</si>
  <si>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</si>
  <si>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</si>
  <si>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</si>
  <si>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</si>
  <si>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</si>
  <si>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</si>
  <si>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</si>
  <si>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</si>
  <si>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</si>
  <si>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</si>
  <si>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</si>
  <si>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</si>
  <si>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</si>
  <si>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</si>
  <si>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</si>
  <si>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</si>
  <si>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</si>
  <si>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</si>
  <si>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</si>
  <si>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</si>
  <si>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</si>
  <si>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</si>
  <si>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</si>
  <si>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</si>
  <si>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</si>
  <si>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</si>
  <si>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</si>
  <si>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</si>
  <si>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</si>
  <si>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</si>
  <si>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</si>
  <si>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</si>
  <si>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</si>
  <si>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</si>
  <si>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</si>
  <si>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</si>
  <si>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</si>
  <si>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</si>
  <si>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</si>
  <si>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</si>
  <si>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</si>
  <si>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</si>
  <si>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</si>
  <si>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</si>
  <si>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</si>
  <si>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</si>
  <si>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</si>
  <si>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</si>
  <si>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</si>
  <si>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</si>
  <si>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</si>
  <si>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</si>
  <si>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</si>
  <si>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</si>
  <si>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</si>
  <si>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</si>
  <si>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</si>
  <si>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</si>
  <si>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</si>
  <si>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</si>
  <si>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</si>
  <si>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</si>
  <si>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</si>
  <si>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</si>
  <si>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</si>
  <si>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</si>
  <si>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</si>
  <si>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</si>
  <si>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</si>
  <si>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</si>
  <si>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</si>
  <si>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</si>
  <si>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</si>
  <si>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</si>
  <si>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</si>
  <si>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</si>
  <si>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</si>
  <si>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</si>
  <si>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</si>
  <si>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</si>
  <si>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</si>
  <si>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</si>
  <si>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</si>
  <si>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</si>
  <si>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</si>
  <si>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</si>
  <si>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</si>
  <si>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</si>
  <si>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</si>
  <si>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</si>
  <si>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</si>
  <si>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</si>
  <si>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</si>
  <si>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</si>
  <si>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</si>
  <si>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</si>
  <si>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</si>
  <si>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</si>
  <si>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</si>
  <si>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</si>
  <si>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</si>
  <si>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</si>
  <si>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</si>
  <si>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</si>
  <si>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</si>
  <si>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</si>
  <si>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</si>
  <si>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</si>
  <si>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</si>
  <si>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</si>
  <si>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</si>
  <si>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</si>
  <si>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</si>
  <si>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</si>
  <si>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</si>
  <si>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</si>
  <si>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</si>
  <si>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</si>
  <si>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</si>
  <si>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</si>
  <si>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</si>
  <si>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</si>
  <si>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</si>
  <si>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</si>
  <si>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</si>
  <si>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</si>
  <si>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</si>
  <si>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</si>
  <si>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</si>
  <si>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</si>
  <si>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</si>
  <si>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</si>
  <si>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</si>
  <si>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</si>
  <si>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</si>
  <si>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</si>
  <si>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</si>
  <si>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</si>
  <si>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</si>
  <si>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</si>
  <si>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</si>
  <si>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</si>
  <si>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</si>
  <si>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</si>
  <si>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</si>
  <si>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</si>
  <si>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</si>
  <si>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</si>
  <si>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</si>
  <si>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</si>
  <si>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</si>
  <si>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</si>
  <si>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</si>
  <si>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</si>
  <si>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</si>
  <si>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</si>
  <si>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</si>
  <si>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</si>
  <si>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</si>
  <si>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</si>
  <si>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</si>
  <si>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</si>
  <si>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</si>
  <si>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</si>
  <si>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</si>
  <si>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</si>
  <si>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</si>
  <si>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</si>
  <si>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</si>
  <si>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</si>
  <si>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</si>
  <si>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</si>
  <si>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</si>
  <si>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</si>
  <si>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</si>
  <si>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</si>
  <si>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</si>
  <si>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</si>
  <si>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</si>
  <si>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</si>
  <si>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</si>
  <si>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</si>
  <si>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</si>
  <si>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</si>
  <si>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</si>
  <si>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</si>
  <si>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</si>
  <si>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</si>
  <si>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</si>
  <si>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</si>
  <si>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</si>
  <si>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</si>
  <si>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</si>
  <si>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</si>
  <si>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</si>
  <si>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</si>
  <si>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</si>
  <si>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</si>
  <si>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</si>
  <si>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</si>
  <si>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</si>
  <si>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</si>
  <si>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</si>
  <si>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</si>
  <si>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</si>
  <si>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</si>
  <si>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</si>
  <si>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</si>
  <si>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</si>
  <si>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</si>
  <si>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</si>
  <si>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</si>
  <si>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</si>
  <si>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</si>
  <si>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</si>
  <si>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</si>
  <si>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</si>
  <si>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</si>
  <si>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</si>
  <si>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</si>
  <si>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</si>
  <si>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</si>
  <si>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</si>
  <si>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</si>
  <si>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</si>
  <si>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</si>
  <si>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</si>
  <si>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</si>
  <si>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</si>
  <si>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</si>
  <si>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</si>
  <si>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</si>
  <si>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</si>
  <si>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</si>
  <si>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</si>
  <si>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</si>
  <si>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</si>
  <si>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</si>
  <si>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</si>
  <si>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</si>
  <si>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</si>
  <si>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</si>
  <si>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</si>
  <si>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</si>
  <si>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</si>
  <si>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</si>
  <si>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</si>
  <si>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</si>
  <si>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</si>
  <si>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</si>
  <si>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</si>
  <si>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</si>
  <si>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</si>
  <si>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</si>
  <si>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</si>
  <si>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</si>
  <si>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</si>
  <si>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</si>
  <si>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</si>
  <si>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</si>
  <si>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</si>
  <si>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</si>
  <si>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</si>
  <si>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</si>
  <si>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</si>
  <si>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</si>
  <si>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</si>
  <si>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</si>
  <si>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</si>
  <si>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</si>
  <si>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</si>
  <si>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</si>
  <si>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</si>
  <si>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</si>
  <si>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</si>
  <si>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</si>
  <si>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</si>
  <si>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</si>
  <si>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</si>
  <si>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</si>
  <si>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</si>
  <si>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</si>
  <si>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</si>
  <si>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</si>
  <si>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</si>
  <si>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</si>
  <si>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</si>
  <si>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</si>
  <si>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</si>
  <si>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</si>
  <si>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</si>
  <si>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</si>
  <si>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</si>
  <si>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</si>
  <si>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</si>
  <si>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</si>
  <si>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</si>
  <si>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</si>
  <si>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</si>
  <si>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</si>
  <si>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</si>
  <si>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</si>
  <si>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</si>
  <si>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</si>
  <si>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</si>
  <si>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</si>
  <si>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</si>
  <si>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</si>
  <si>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</si>
  <si>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</si>
  <si>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</si>
  <si>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</si>
  <si>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</si>
  <si>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</si>
  <si>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</si>
  <si>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</si>
  <si>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</si>
  <si>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</si>
  <si>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</si>
  <si>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</si>
  <si>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</si>
  <si>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</si>
  <si>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</si>
  <si>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</si>
  <si>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</si>
  <si>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</si>
  <si>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</si>
  <si>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</si>
  <si>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</si>
  <si>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</si>
  <si>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</si>
  <si>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</si>
  <si>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</si>
  <si>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</si>
  <si>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</si>
  <si>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</si>
  <si>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</si>
  <si>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</si>
  <si>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</si>
  <si>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</si>
  <si>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</si>
  <si>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</si>
  <si>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</si>
  <si>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</si>
  <si>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</si>
  <si>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</si>
  <si>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</si>
  <si>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</si>
  <si>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</si>
  <si>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</si>
  <si>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</si>
  <si>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</si>
  <si>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</si>
  <si>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</si>
  <si>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</si>
  <si>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</si>
  <si>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</si>
  <si>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</si>
  <si>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</si>
  <si>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</si>
  <si>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</si>
  <si>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</si>
  <si>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</si>
  <si>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</si>
  <si>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</si>
  <si>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</si>
  <si>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</si>
  <si>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</si>
  <si>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</si>
  <si>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</si>
  <si>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</si>
  <si>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</si>
  <si>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</si>
  <si>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</si>
  <si>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</si>
  <si>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</si>
  <si>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</si>
  <si>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</si>
  <si>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</si>
  <si>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</si>
  <si>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</si>
  <si>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</si>
  <si>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</si>
  <si>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</si>
  <si>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</si>
  <si>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</si>
  <si>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</si>
  <si>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</si>
  <si>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</si>
  <si>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</si>
  <si>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</si>
  <si>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</si>
  <si>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</si>
  <si>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</si>
  <si>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</si>
  <si>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</si>
  <si>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</si>
  <si>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</si>
  <si>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</si>
  <si>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</si>
  <si>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</si>
  <si>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</si>
  <si>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</si>
  <si>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</si>
  <si>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</si>
  <si>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</si>
  <si>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</si>
  <si>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</si>
  <si>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</si>
  <si>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</si>
  <si>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</si>
  <si>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</si>
  <si>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</si>
  <si>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</si>
  <si>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</si>
  <si>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</si>
  <si>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</si>
  <si>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</si>
  <si>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</si>
  <si>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</si>
  <si>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</si>
  <si>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</si>
  <si>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</si>
  <si>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</si>
  <si>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</si>
  <si>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</si>
  <si>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</si>
  <si>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</si>
  <si>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</si>
  <si>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</si>
  <si>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</si>
  <si>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</si>
  <si>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</si>
  <si>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</si>
  <si>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</si>
  <si>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</si>
  <si>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</si>
  <si>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</si>
  <si>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</si>
  <si>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</si>
  <si>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</si>
  <si>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</si>
  <si>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</si>
  <si>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</si>
  <si>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</si>
  <si>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</si>
  <si>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</si>
  <si>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</si>
  <si>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</si>
  <si>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</si>
  <si>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</si>
  <si>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</si>
  <si>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</si>
  <si>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</si>
  <si>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</si>
  <si>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</si>
  <si>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</si>
  <si>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</si>
  <si>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</si>
  <si>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</si>
  <si>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</si>
  <si>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</si>
  <si>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</si>
  <si>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</si>
  <si>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</si>
  <si>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</si>
  <si>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</si>
  <si>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</si>
  <si>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</si>
  <si>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</si>
  <si>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</si>
  <si>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</si>
  <si>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</si>
  <si>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</si>
  <si>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</si>
  <si>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</si>
  <si>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</si>
  <si>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</si>
  <si>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</si>
  <si>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</si>
  <si>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</si>
  <si>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</si>
  <si>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</si>
  <si>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</si>
  <si>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</si>
  <si>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</si>
  <si>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</si>
  <si>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</si>
  <si>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</si>
  <si>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</si>
  <si>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</si>
  <si>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</si>
  <si>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</si>
  <si>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</si>
  <si>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</si>
  <si>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</si>
  <si>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</si>
  <si>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</si>
  <si>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</si>
  <si>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</si>
  <si>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</si>
  <si>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</si>
  <si>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</si>
  <si>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</si>
  <si>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</si>
  <si>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</si>
  <si>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</si>
  <si>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</si>
  <si>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</si>
  <si>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</si>
  <si>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</si>
  <si>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</si>
  <si>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</si>
  <si>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</si>
  <si>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</si>
  <si>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</si>
  <si>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</si>
  <si>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</si>
  <si>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</si>
  <si>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</si>
  <si>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</si>
  <si>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</si>
  <si>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</si>
  <si>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</si>
  <si>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</si>
  <si>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</si>
  <si>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</si>
  <si>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</si>
  <si>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</si>
  <si>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</si>
  <si>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</si>
  <si>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</si>
  <si>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</si>
  <si>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</si>
  <si>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</si>
  <si>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</si>
  <si>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</si>
  <si>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</si>
  <si>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</si>
  <si>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</si>
  <si>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</si>
  <si>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</si>
  <si>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</si>
  <si>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</si>
  <si>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</si>
  <si>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</si>
  <si>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</si>
  <si>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</si>
  <si>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</si>
  <si>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</si>
  <si>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</si>
  <si>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</si>
  <si>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</si>
  <si>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</si>
  <si>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</si>
  <si>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</si>
  <si>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</si>
  <si>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</si>
  <si>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</si>
  <si>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</si>
  <si>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</si>
  <si>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</si>
  <si>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</si>
  <si>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</si>
  <si>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</si>
  <si>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</si>
  <si>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</si>
  <si>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</si>
  <si>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</si>
  <si>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</si>
  <si>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</si>
  <si>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</si>
  <si>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</si>
  <si>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</si>
  <si>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</si>
  <si>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</si>
  <si>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</si>
  <si>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</si>
  <si>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</si>
  <si>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</si>
  <si>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</si>
  <si>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</si>
  <si>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</si>
  <si>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</si>
  <si>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</si>
  <si>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</si>
  <si>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</si>
  <si>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</si>
  <si>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</si>
  <si>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</si>
  <si>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</si>
  <si>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</si>
  <si>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</si>
  <si>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</si>
  <si>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</si>
  <si>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</si>
  <si>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</si>
  <si>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</si>
  <si>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</si>
  <si>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</si>
  <si>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</si>
  <si>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</si>
  <si>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</si>
  <si>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</si>
  <si>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</si>
  <si>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</si>
  <si>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</si>
  <si>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</si>
  <si>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</si>
  <si>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</si>
  <si>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</si>
  <si>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</si>
  <si>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</si>
  <si>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</si>
  <si>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</si>
  <si>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</si>
  <si>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</si>
  <si>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</si>
  <si>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</si>
  <si>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</si>
  <si>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</si>
  <si>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</si>
  <si>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</si>
  <si>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</si>
  <si>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</si>
  <si>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</si>
  <si>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</si>
  <si>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</si>
  <si>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</si>
  <si>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</si>
  <si>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</si>
  <si>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</si>
  <si>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</si>
  <si>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</si>
  <si>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</si>
  <si>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</si>
  <si>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</si>
  <si>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</si>
  <si>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</si>
  <si>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</si>
  <si>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</si>
  <si>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</si>
  <si>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</si>
  <si>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</si>
  <si>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</si>
  <si>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</si>
  <si>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</si>
  <si>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</si>
  <si>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</si>
  <si>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</si>
  <si>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</si>
  <si>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</si>
  <si>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</si>
  <si>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</si>
  <si>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</si>
  <si>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</si>
  <si>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</si>
  <si>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</si>
  <si>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</si>
  <si>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</si>
  <si>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</si>
  <si>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</si>
  <si>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</si>
  <si>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</si>
  <si>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</si>
  <si>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</si>
  <si>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</si>
  <si>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</si>
  <si>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</si>
  <si>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</si>
  <si>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</si>
  <si>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</si>
  <si>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</si>
  <si>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</si>
  <si>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</si>
  <si>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</si>
  <si>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</si>
  <si>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</si>
  <si>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</si>
  <si>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</si>
  <si>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</si>
  <si>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</si>
  <si>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</si>
  <si>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</si>
  <si>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</si>
  <si>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</si>
  <si>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</si>
  <si>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</si>
  <si>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</si>
  <si>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</si>
  <si>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</si>
  <si>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</si>
  <si>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</si>
  <si>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</si>
  <si>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</si>
  <si>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</si>
  <si>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</si>
  <si>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</si>
  <si>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</si>
  <si>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</si>
  <si>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</si>
  <si>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</si>
  <si>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</si>
  <si>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</si>
  <si>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</si>
  <si>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</si>
  <si>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</si>
  <si>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</si>
  <si>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</si>
  <si>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</si>
  <si>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</si>
  <si>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</si>
  <si>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</si>
  <si>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</si>
  <si>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</si>
  <si>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</si>
  <si>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</si>
  <si>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</si>
  <si>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</si>
  <si>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</si>
  <si>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</si>
  <si>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</si>
  <si>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</si>
  <si>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</si>
  <si>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</si>
  <si>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</si>
  <si>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</si>
  <si>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</si>
  <si>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</si>
  <si>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</si>
  <si>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</si>
  <si>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</si>
  <si>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</si>
  <si>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</si>
  <si>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</si>
  <si>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</si>
  <si>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</si>
  <si>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</si>
  <si>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</si>
  <si>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</si>
  <si>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</si>
  <si>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</si>
  <si>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</si>
  <si>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</si>
  <si>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</si>
  <si>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</si>
  <si>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</si>
  <si>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</si>
  <si>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</si>
  <si>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</si>
  <si>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</si>
  <si>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</si>
  <si>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</si>
  <si>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</si>
  <si>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</si>
  <si>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</si>
  <si>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</si>
  <si>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</si>
  <si>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</si>
  <si>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</si>
  <si>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</si>
  <si>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</si>
  <si>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</si>
  <si>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</si>
  <si>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</si>
  <si>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</si>
  <si>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</si>
  <si>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</si>
  <si>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</si>
  <si>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</si>
  <si>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</si>
  <si>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</si>
  <si>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</si>
  <si>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</si>
  <si>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</si>
  <si>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</si>
  <si>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</si>
  <si>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</si>
  <si>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</si>
  <si>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</si>
  <si>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</si>
  <si>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</si>
  <si>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</si>
  <si>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</si>
  <si>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</si>
  <si>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</si>
  <si>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</si>
  <si>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</si>
  <si>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</si>
  <si>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</si>
  <si>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</si>
  <si>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</si>
  <si>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</si>
  <si>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</si>
  <si>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</si>
  <si>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</si>
  <si>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</si>
  <si>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</si>
  <si>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</si>
  <si>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</si>
  <si>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</si>
  <si>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</si>
  <si>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</si>
  <si>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</si>
  <si>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</si>
  <si>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</si>
  <si>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</si>
  <si>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</si>
  <si>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</si>
  <si>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</si>
  <si>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</si>
  <si>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</si>
  <si>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</si>
  <si>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</si>
  <si>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</si>
  <si>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</si>
  <si>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</si>
  <si>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</si>
  <si>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</si>
  <si>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</si>
  <si>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</si>
  <si>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</si>
  <si>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</si>
  <si>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</si>
  <si>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</si>
  <si>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</si>
  <si>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</si>
  <si>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</si>
  <si>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</si>
  <si>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</si>
  <si>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</si>
  <si>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</si>
  <si>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</si>
  <si>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</si>
  <si>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</si>
  <si>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</si>
  <si>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</si>
  <si>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</si>
  <si>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</si>
  <si>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</si>
  <si>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</si>
  <si>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</si>
  <si>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</si>
  <si>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</si>
  <si>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</si>
  <si>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</si>
  <si>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</si>
  <si>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</si>
  <si>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</si>
  <si>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</si>
  <si>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</si>
  <si>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</si>
  <si>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</si>
  <si>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</si>
  <si>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</si>
  <si>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</si>
  <si>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</si>
  <si>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</si>
  <si>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</si>
  <si>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</si>
  <si>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</si>
  <si>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</si>
  <si>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</si>
  <si>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</si>
  <si>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</si>
  <si>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</si>
  <si>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</si>
  <si>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</si>
  <si>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</si>
  <si>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</si>
  <si>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</si>
  <si>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</si>
  <si>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</si>
  <si>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</si>
  <si>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</si>
  <si>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</si>
  <si>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</si>
  <si>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</si>
  <si>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</si>
  <si>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</si>
  <si>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</si>
  <si>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</si>
  <si>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</si>
  <si>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</si>
  <si>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</si>
  <si>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</si>
  <si>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</si>
  <si>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</si>
  <si>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</si>
  <si>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</si>
  <si>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</si>
  <si>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</si>
  <si>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</si>
  <si>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</si>
  <si>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</si>
  <si>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</si>
  <si>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</si>
  <si>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</si>
  <si>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</si>
  <si>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</si>
  <si>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</si>
  <si>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</si>
  <si>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</si>
  <si>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</si>
  <si>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</si>
  <si>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</si>
  <si>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</si>
  <si>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</si>
  <si>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</si>
  <si>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</si>
  <si>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</si>
  <si>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</si>
  <si>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</si>
  <si>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</si>
  <si>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</si>
  <si>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</si>
  <si>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</si>
  <si>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</si>
  <si>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</si>
  <si>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</si>
  <si>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</si>
  <si>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</si>
  <si>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</si>
  <si>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</si>
  <si>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</si>
  <si>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</si>
  <si>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</si>
  <si>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</si>
  <si>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</si>
  <si>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</si>
  <si>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</si>
  <si>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</si>
  <si>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</si>
  <si>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</si>
  <si>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</si>
  <si>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</si>
  <si>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</si>
  <si>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</si>
  <si>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</si>
  <si>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</si>
  <si>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</si>
  <si>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</si>
  <si>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</si>
  <si>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</si>
  <si>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</si>
  <si>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</si>
  <si>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</si>
  <si>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</si>
  <si>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</si>
  <si>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</si>
  <si>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</si>
  <si>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</si>
  <si>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</si>
  <si>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</si>
  <si>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</si>
  <si>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</si>
  <si>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</si>
  <si>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</si>
  <si>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</si>
  <si>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</si>
  <si>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</si>
  <si>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</si>
  <si>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</si>
  <si>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</si>
  <si>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</si>
  <si>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</si>
  <si>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</si>
  <si>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</si>
  <si>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</si>
  <si>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</si>
  <si>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</si>
  <si>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</si>
  <si>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</si>
  <si>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</si>
  <si>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</si>
  <si>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</si>
  <si>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</si>
  <si>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</si>
  <si>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</si>
  <si>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</si>
  <si>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</si>
  <si>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</si>
  <si>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</si>
  <si>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</si>
  <si>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</si>
  <si>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</si>
  <si>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</si>
  <si>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</si>
  <si>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</si>
  <si>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</si>
  <si>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</si>
  <si>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</si>
  <si>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</si>
  <si>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</si>
  <si>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</si>
  <si>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</si>
  <si>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</si>
  <si>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</si>
  <si>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</si>
  <si>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</si>
  <si>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</si>
  <si>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</si>
  <si>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</si>
  <si>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</si>
  <si>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</si>
  <si>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</si>
  <si>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</si>
  <si>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</si>
  <si>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</si>
  <si>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</si>
  <si>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</si>
  <si>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</si>
  <si>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</si>
  <si>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</si>
  <si>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</si>
  <si>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</si>
  <si>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</si>
  <si>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</si>
  <si>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</si>
  <si>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</si>
  <si>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</si>
  <si>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</si>
  <si>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</si>
  <si>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</si>
  <si>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</si>
  <si>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</si>
  <si>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</si>
  <si>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</si>
  <si>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</si>
  <si>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</si>
  <si>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</si>
  <si>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</si>
  <si>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</si>
  <si>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</si>
  <si>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</si>
  <si>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</si>
  <si>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</si>
  <si>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</si>
  <si>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</si>
  <si>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</si>
  <si>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</si>
  <si>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</si>
  <si>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</si>
  <si>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</si>
  <si>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</si>
  <si>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</si>
  <si>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</si>
  <si>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</si>
  <si>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</si>
  <si>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</si>
  <si>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</si>
  <si>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</si>
  <si>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</si>
  <si>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</si>
  <si>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</si>
  <si>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</si>
  <si>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</si>
  <si>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</si>
  <si>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</si>
  <si>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</si>
  <si>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</si>
  <si>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</si>
  <si>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</si>
  <si>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</si>
  <si>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</si>
  <si>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</si>
  <si>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</si>
  <si>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</si>
  <si>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</si>
  <si>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</si>
  <si>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</si>
  <si>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</si>
  <si>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</si>
  <si>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</si>
  <si>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</si>
  <si>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</si>
  <si>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</si>
  <si>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</si>
  <si>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</si>
  <si>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</si>
  <si>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</si>
  <si>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</si>
  <si>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</si>
  <si>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</si>
  <si>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</si>
  <si>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</si>
  <si>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</si>
  <si>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</si>
  <si>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</si>
  <si>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</si>
  <si>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</si>
  <si>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</si>
  <si>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</si>
  <si>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</si>
  <si>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</si>
  <si>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</si>
  <si>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</si>
  <si>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</si>
  <si>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</si>
  <si>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</si>
  <si>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</si>
  <si>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</si>
  <si>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</si>
  <si>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</si>
  <si>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</si>
  <si>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</si>
  <si>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</si>
  <si>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</si>
  <si>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</si>
  <si>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</si>
  <si>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</si>
  <si>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</si>
  <si>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</si>
  <si>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</si>
  <si>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</si>
  <si>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</si>
  <si>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</si>
  <si>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</si>
  <si>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</si>
  <si>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</si>
  <si>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</si>
  <si>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</si>
  <si>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</si>
  <si>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</si>
  <si>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</si>
  <si>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</si>
  <si>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</si>
  <si>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</si>
  <si>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</si>
  <si>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</si>
  <si>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</si>
  <si>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</si>
  <si>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</si>
  <si>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</si>
  <si>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</si>
  <si>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</si>
  <si>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</si>
  <si>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</si>
  <si>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</si>
  <si>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</si>
  <si>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</si>
  <si>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</si>
  <si>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</si>
  <si>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</si>
  <si>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</si>
  <si>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</si>
  <si>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</si>
  <si>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</si>
  <si>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</si>
  <si>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</si>
  <si>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</si>
  <si>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</si>
  <si>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</si>
  <si>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</si>
  <si>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</si>
  <si>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</si>
  <si>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</si>
  <si>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</si>
  <si>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</si>
  <si>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</si>
  <si>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</si>
  <si>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</si>
  <si>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</si>
  <si>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</si>
  <si>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</si>
  <si>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</si>
  <si>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</si>
  <si>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</si>
  <si>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</si>
  <si>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</si>
  <si>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</si>
  <si>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</si>
  <si>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</si>
  <si>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</si>
  <si>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</si>
  <si>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</si>
  <si>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</si>
  <si>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</si>
  <si>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</si>
  <si>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</si>
  <si>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</si>
  <si>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</si>
  <si>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</si>
  <si>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</si>
  <si>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</si>
  <si>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</si>
  <si>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</si>
  <si>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</si>
  <si>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</si>
  <si>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</si>
  <si>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</si>
  <si>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</si>
  <si>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</si>
  <si>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</si>
  <si>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</si>
  <si>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</si>
  <si>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</si>
  <si>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</si>
  <si>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</si>
  <si>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</si>
  <si>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</si>
  <si>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</si>
  <si>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</si>
  <si>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</si>
  <si>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</si>
  <si>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</si>
  <si>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</si>
  <si>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</si>
  <si>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</si>
  <si>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</si>
  <si>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</si>
  <si>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</si>
  <si>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</si>
  <si>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</si>
  <si>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</si>
  <si>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</si>
  <si>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</si>
  <si>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</si>
  <si>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</si>
  <si>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</si>
  <si>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</si>
  <si>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</si>
  <si>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</si>
  <si>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</si>
  <si>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</si>
  <si>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</si>
  <si>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</si>
  <si>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</si>
  <si>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</si>
  <si>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</si>
  <si>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</si>
  <si>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</si>
  <si>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</si>
  <si>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</si>
  <si>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</si>
  <si>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</si>
  <si>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</si>
  <si>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</si>
  <si>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</si>
  <si>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</si>
  <si>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</si>
  <si>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</si>
  <si>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</si>
  <si>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</si>
  <si>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</si>
  <si>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</si>
  <si>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</si>
  <si>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</si>
  <si>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</si>
  <si>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</si>
  <si>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</si>
  <si>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</si>
  <si>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</si>
  <si>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</si>
  <si>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</si>
  <si>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</si>
  <si>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</si>
  <si>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</si>
  <si>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</si>
  <si>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</si>
  <si>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</si>
  <si>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</si>
  <si>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</si>
  <si>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</si>
  <si>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</si>
  <si>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</si>
  <si>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</si>
  <si>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</si>
  <si>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</si>
  <si>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</si>
  <si>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</si>
  <si>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</si>
  <si>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</si>
  <si>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</si>
  <si>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</si>
  <si>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</si>
  <si>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</si>
  <si>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</si>
  <si>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</si>
  <si>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</si>
  <si>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</si>
  <si>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</si>
  <si>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</si>
  <si>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</si>
  <si>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</si>
  <si>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</si>
  <si>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</si>
  <si>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</si>
  <si>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</si>
  <si>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</si>
  <si>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</si>
  <si>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</si>
  <si>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</si>
  <si>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</si>
  <si>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</si>
  <si>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</si>
  <si>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</si>
  <si>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</si>
  <si>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</si>
  <si>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</si>
  <si>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</si>
  <si>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</si>
  <si>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</si>
  <si>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</si>
  <si>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</si>
  <si>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</si>
  <si>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</si>
  <si>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</si>
  <si>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</si>
  <si>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</si>
  <si>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</si>
  <si>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</si>
  <si>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</si>
  <si>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</si>
  <si>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</si>
  <si>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</si>
  <si>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</si>
  <si>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</si>
  <si>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</si>
  <si>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</si>
  <si>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</si>
  <si>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</si>
  <si>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</si>
  <si>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</si>
  <si>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</si>
  <si>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</si>
  <si>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</si>
  <si>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</si>
  <si>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</si>
  <si>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</si>
  <si>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</si>
  <si>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</si>
  <si>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</si>
  <si>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</si>
  <si>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</si>
  <si>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</si>
  <si>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</si>
  <si>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</si>
  <si>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</si>
  <si>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</si>
  <si>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</si>
  <si>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</si>
  <si>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</si>
  <si>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</si>
  <si>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</si>
  <si>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</si>
  <si>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</si>
  <si>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</si>
  <si>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</si>
  <si>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</si>
  <si>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</si>
  <si>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</si>
  <si>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</si>
  <si>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</si>
  <si>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</si>
  <si>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</si>
  <si>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</si>
  <si>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</si>
  <si>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</si>
  <si>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</si>
  <si>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</si>
  <si>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</si>
  <si>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</si>
  <si>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</si>
  <si>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</si>
  <si>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</si>
  <si>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</si>
  <si>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</si>
  <si>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</si>
  <si>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</si>
  <si>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</si>
  <si>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</si>
  <si>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</si>
  <si>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</si>
  <si>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</si>
  <si>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</si>
  <si>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</si>
  <si>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</si>
  <si>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</si>
  <si>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</si>
  <si>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</si>
  <si>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</si>
  <si>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</si>
  <si>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</si>
  <si>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</si>
  <si>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</si>
  <si>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</si>
  <si>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</si>
  <si>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</si>
  <si>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</si>
  <si>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</si>
  <si>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</si>
  <si>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</si>
  <si>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</si>
  <si>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</si>
  <si>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</si>
  <si>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</si>
  <si>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</si>
  <si>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</si>
  <si>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</si>
  <si>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</si>
  <si>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</si>
  <si>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</si>
  <si>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</si>
  <si>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</si>
  <si>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</si>
  <si>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</si>
  <si>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</si>
  <si>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</si>
  <si>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</si>
  <si>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</si>
  <si>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</si>
  <si>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</si>
  <si>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</si>
  <si>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</si>
  <si>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</si>
  <si>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</si>
  <si>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</si>
  <si>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</si>
  <si>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</si>
  <si>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</si>
  <si>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</si>
  <si>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</si>
  <si>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</si>
  <si>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</si>
  <si>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</si>
  <si>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</si>
  <si>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</si>
  <si>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</si>
  <si>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</si>
  <si>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</si>
  <si>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</si>
  <si>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</si>
  <si>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</si>
  <si>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</si>
  <si>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</si>
  <si>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</si>
  <si>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</si>
  <si>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</si>
  <si>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</si>
  <si>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</si>
  <si>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</si>
  <si>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</si>
  <si>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</si>
  <si>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</si>
  <si>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</si>
  <si>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</si>
  <si>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</si>
  <si>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</si>
  <si>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</si>
  <si>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</si>
  <si>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</si>
  <si>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</si>
  <si>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</si>
  <si>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</si>
  <si>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</si>
  <si>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</si>
  <si>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</si>
  <si>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</si>
  <si>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</si>
  <si>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</si>
  <si>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</si>
  <si>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</si>
  <si>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</si>
  <si>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</si>
  <si>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</si>
  <si>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</si>
  <si>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</si>
  <si>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</si>
  <si>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</si>
  <si>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</si>
  <si>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</si>
  <si>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</si>
  <si>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</si>
  <si>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</si>
  <si>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</si>
  <si>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</si>
  <si>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</si>
  <si>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</si>
  <si>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</si>
  <si>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</si>
  <si>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</si>
  <si>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</si>
  <si>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</si>
  <si>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</si>
  <si>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</si>
  <si>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</si>
  <si>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</si>
  <si>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</si>
  <si>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</si>
  <si>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</si>
  <si>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</si>
  <si>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</si>
  <si>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</si>
  <si>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</si>
  <si>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</si>
  <si>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</si>
  <si>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</si>
  <si>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</si>
  <si>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</si>
  <si>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</si>
  <si>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</si>
  <si>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</si>
  <si>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</si>
  <si>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</si>
  <si>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</si>
  <si>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</si>
  <si>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</si>
  <si>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</si>
  <si>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</si>
  <si>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</si>
  <si>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</si>
  <si>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</si>
  <si>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</si>
  <si>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</si>
  <si>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</si>
  <si>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</si>
  <si>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</si>
  <si>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</si>
  <si>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</si>
  <si>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</si>
  <si>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</si>
  <si>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</si>
  <si>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</si>
  <si>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</si>
  <si>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</si>
  <si>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</si>
  <si>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</si>
  <si>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</si>
  <si>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</si>
  <si>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</si>
  <si>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</si>
  <si>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</si>
  <si>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</si>
  <si>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</si>
  <si>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</si>
  <si>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</si>
  <si>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</si>
  <si>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</si>
  <si>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</si>
  <si>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</si>
  <si>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</si>
  <si>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</si>
  <si>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</si>
  <si>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</si>
  <si>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</si>
  <si>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</si>
  <si>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</si>
  <si>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</si>
  <si>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</si>
  <si>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</si>
  <si>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</si>
  <si>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</si>
  <si>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</si>
  <si>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</si>
  <si>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</si>
  <si>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</si>
  <si>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</si>
  <si>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</si>
  <si>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</si>
  <si>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</si>
  <si>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</si>
  <si>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</si>
  <si>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</si>
  <si>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</si>
  <si>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</si>
  <si>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</si>
  <si>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</si>
  <si>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</si>
  <si>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</si>
  <si>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</si>
  <si>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</si>
  <si>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</si>
  <si>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</si>
  <si>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</si>
  <si>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</si>
  <si>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</si>
  <si>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</si>
  <si>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</si>
  <si>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</si>
  <si>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</si>
  <si>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</si>
  <si>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</si>
  <si>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</si>
  <si>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</si>
  <si>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</si>
  <si>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</si>
  <si>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</si>
  <si>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</si>
  <si>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</si>
  <si>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</si>
  <si>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</si>
  <si>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</si>
  <si>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</si>
  <si>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</si>
  <si>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</si>
  <si>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</si>
  <si>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</si>
  <si>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</si>
  <si>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</si>
  <si>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</si>
  <si>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</si>
  <si>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</si>
  <si>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</si>
  <si>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</si>
  <si>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</si>
  <si>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</si>
  <si>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</si>
  <si>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</si>
  <si>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</si>
  <si>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</si>
  <si>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</si>
  <si>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</si>
  <si>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</si>
  <si>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</si>
  <si>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</si>
  <si>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</si>
  <si>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</si>
  <si>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</si>
  <si>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</si>
  <si>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</si>
  <si>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</si>
  <si>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</si>
  <si>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</si>
  <si>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</si>
  <si>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</si>
  <si>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</si>
  <si>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</si>
  <si>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</si>
  <si>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</si>
  <si>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</si>
  <si>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</si>
  <si>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</si>
  <si>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</si>
  <si>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</si>
  <si>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</si>
  <si>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</si>
  <si>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</si>
  <si>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</si>
  <si>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</si>
  <si>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</si>
  <si>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</si>
  <si>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</si>
  <si>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</si>
  <si>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</si>
  <si>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</si>
  <si>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</si>
  <si>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</si>
  <si>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</si>
  <si>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</si>
  <si>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</si>
  <si>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</si>
  <si>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</si>
  <si>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</si>
  <si>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</si>
  <si>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</si>
  <si>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</si>
  <si>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</si>
  <si>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</si>
  <si>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</si>
  <si>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</si>
  <si>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</si>
  <si>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</si>
  <si>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</si>
  <si>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</si>
  <si>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</si>
  <si>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</si>
  <si>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</si>
  <si>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</si>
  <si>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</si>
  <si>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</si>
  <si>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</si>
  <si>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</si>
  <si>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</si>
  <si>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</si>
  <si>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</si>
  <si>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</si>
  <si>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</si>
  <si>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</si>
  <si>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</si>
  <si>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</si>
  <si>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</si>
  <si>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</si>
  <si>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</si>
  <si>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</si>
  <si>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</si>
  <si>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</si>
  <si>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</si>
  <si>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</si>
  <si>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</si>
  <si>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</si>
  <si>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</si>
  <si>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</si>
  <si>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</si>
  <si>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</si>
  <si>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</si>
  <si>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</si>
  <si>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</si>
  <si>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</si>
  <si>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</si>
  <si>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</si>
  <si>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</si>
  <si>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</si>
  <si>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</si>
  <si>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</si>
  <si>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</si>
  <si>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</si>
  <si>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</si>
  <si>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</si>
  <si>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</si>
  <si>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</si>
  <si>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</si>
  <si>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</si>
  <si>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</si>
  <si>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</si>
  <si>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</si>
  <si>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</si>
  <si>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</si>
  <si>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</si>
  <si>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</si>
  <si>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</si>
  <si>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</si>
  <si>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</si>
  <si>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</si>
  <si>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</si>
  <si>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</si>
  <si>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</si>
  <si>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</si>
  <si>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</si>
  <si>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</si>
  <si>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</si>
  <si>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</si>
  <si>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</si>
  <si>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</si>
  <si>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</si>
  <si>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</si>
  <si>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</si>
  <si>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</si>
  <si>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</si>
  <si>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</si>
  <si>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</si>
  <si>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</si>
  <si>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</si>
  <si>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</si>
  <si>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</si>
  <si>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</si>
  <si>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</si>
  <si>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</si>
  <si>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</si>
  <si>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</si>
  <si>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</si>
  <si>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</si>
  <si>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</si>
  <si>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</si>
  <si>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</si>
  <si>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</si>
  <si>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</si>
  <si>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</si>
  <si>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</si>
  <si>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</si>
  <si>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</si>
  <si>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</si>
  <si>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</si>
  <si>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</si>
  <si>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</si>
  <si>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</si>
  <si>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</si>
  <si>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</si>
  <si>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</si>
  <si>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</si>
  <si>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</si>
  <si>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</si>
  <si>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</si>
  <si>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</si>
  <si>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</si>
  <si>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</si>
  <si>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</si>
  <si>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</si>
  <si>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</si>
  <si>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</si>
  <si>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</si>
  <si>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</si>
  <si>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</si>
  <si>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</si>
  <si>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</si>
  <si>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</si>
  <si>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</si>
  <si>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</si>
  <si>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</si>
  <si>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</si>
  <si>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</si>
  <si>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</si>
  <si>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</si>
  <si>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</si>
  <si>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</si>
  <si>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</si>
  <si>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</si>
  <si>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</si>
  <si>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</si>
  <si>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</si>
  <si>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</si>
  <si>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</si>
  <si>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</si>
  <si>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</si>
  <si>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</si>
  <si>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</si>
  <si>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</si>
  <si>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</si>
  <si>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</si>
  <si>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</si>
  <si>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</si>
  <si>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</si>
  <si>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</si>
  <si>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</si>
  <si>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</si>
  <si>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</si>
  <si>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</si>
  <si>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</si>
  <si>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</si>
  <si>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</si>
  <si>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</si>
  <si>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</si>
  <si>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</si>
  <si>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</si>
  <si>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</si>
  <si>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</si>
  <si>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</si>
  <si>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</si>
  <si>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</si>
  <si>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</si>
  <si>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</si>
  <si>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</si>
  <si>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</si>
  <si>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</si>
  <si>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</si>
  <si>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</si>
  <si>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</si>
  <si>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</si>
  <si>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</si>
  <si>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</si>
  <si>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</si>
  <si>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</si>
  <si>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</si>
  <si>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</si>
  <si>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</si>
  <si>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</si>
  <si>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</si>
  <si>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</si>
  <si>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</si>
  <si>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</si>
  <si>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</si>
  <si>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</si>
  <si>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</si>
  <si>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</si>
  <si>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</si>
  <si>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</si>
  <si>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</si>
  <si>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</si>
  <si>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</si>
  <si>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</si>
  <si>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</si>
  <si>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</si>
  <si>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</si>
  <si>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</si>
  <si>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</si>
  <si>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</si>
  <si>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</si>
  <si>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</si>
  <si>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</si>
  <si>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</si>
  <si>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</si>
  <si>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</si>
  <si>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</si>
  <si>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</si>
  <si>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</si>
  <si>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</si>
  <si>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</si>
  <si>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</si>
  <si>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</si>
  <si>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</si>
  <si>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</si>
  <si>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</si>
  <si>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</si>
  <si>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</si>
  <si>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</si>
  <si>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</si>
  <si>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</si>
  <si>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</si>
  <si>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</si>
  <si>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</si>
  <si>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</si>
  <si>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</si>
  <si>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</si>
  <si>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</si>
  <si>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</si>
  <si>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</si>
  <si>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</si>
  <si>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</si>
  <si>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</si>
  <si>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</si>
  <si>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</si>
  <si>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</si>
  <si>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</si>
  <si>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</si>
  <si>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</si>
  <si>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</si>
  <si>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</si>
  <si>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</si>
  <si>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</si>
  <si>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</si>
  <si>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</si>
  <si>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</si>
  <si>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</si>
  <si>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</si>
  <si>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</si>
  <si>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</si>
  <si>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</si>
  <si>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</si>
  <si>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</si>
  <si>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</si>
  <si>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</si>
  <si>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</si>
  <si>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</si>
  <si>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</si>
  <si>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</si>
  <si>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</si>
  <si>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</si>
  <si>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</si>
  <si>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</si>
  <si>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</si>
  <si>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</si>
  <si>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</si>
  <si>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</si>
  <si>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</si>
  <si>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</si>
  <si>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</si>
  <si>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</si>
  <si>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</si>
  <si>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</si>
  <si>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</si>
  <si>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</si>
  <si>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</si>
  <si>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</si>
  <si>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</si>
  <si>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</si>
  <si>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</si>
  <si>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</si>
  <si>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</si>
  <si>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</si>
  <si>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</si>
  <si>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</si>
  <si>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</si>
  <si>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</si>
  <si>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</si>
  <si>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</si>
  <si>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</si>
  <si>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</si>
  <si>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</si>
  <si>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</si>
  <si>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</si>
  <si>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</si>
  <si>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</si>
  <si>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</si>
  <si>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</si>
  <si>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</si>
  <si>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</si>
  <si>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</si>
  <si>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</si>
  <si>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</si>
  <si>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</si>
  <si>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</si>
  <si>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</si>
  <si>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</si>
  <si>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</si>
  <si>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</si>
  <si>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</si>
  <si>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</si>
  <si>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</si>
  <si>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</si>
  <si>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</si>
  <si>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</si>
  <si>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</si>
  <si>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</si>
  <si>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</si>
  <si>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</si>
  <si>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</si>
  <si>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</si>
  <si>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</si>
  <si>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</si>
  <si>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</si>
  <si>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</si>
  <si>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</si>
  <si>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</si>
  <si>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</si>
  <si>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</si>
  <si>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</si>
  <si>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</si>
  <si>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</si>
  <si>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</si>
  <si>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</si>
  <si>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</si>
  <si>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</si>
  <si>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</si>
  <si>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</si>
  <si>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</si>
  <si>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</si>
  <si>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</si>
  <si>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</si>
  <si>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</si>
  <si>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</si>
  <si>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</si>
  <si>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</si>
  <si>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</si>
  <si>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</si>
  <si>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</si>
  <si>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</si>
  <si>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</si>
  <si>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</si>
  <si>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</si>
  <si>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</si>
  <si>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</si>
  <si>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</si>
  <si>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</si>
  <si>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</si>
  <si>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</si>
  <si>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</si>
  <si>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</si>
  <si>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</si>
  <si>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</si>
  <si>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</si>
  <si>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</si>
  <si>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</si>
  <si>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</si>
  <si>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</si>
  <si>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</si>
  <si>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</si>
  <si>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</si>
  <si>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</si>
  <si>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</si>
  <si>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</si>
  <si>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</si>
  <si>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</si>
  <si>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</si>
  <si>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</si>
  <si>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</si>
  <si>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</si>
  <si>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</si>
  <si>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</si>
  <si>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</si>
  <si>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</si>
  <si>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</si>
  <si>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</si>
  <si>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</si>
  <si>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</si>
  <si>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</si>
  <si>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</si>
  <si>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</si>
  <si>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</si>
  <si>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</si>
  <si>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</si>
  <si>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</si>
  <si>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</si>
  <si>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</si>
  <si>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</si>
  <si>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</si>
  <si>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</si>
  <si>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</si>
  <si>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</si>
  <si>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</si>
  <si>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</si>
  <si>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</si>
  <si>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</si>
  <si>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</si>
  <si>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</si>
  <si>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</si>
  <si>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</si>
  <si>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</si>
  <si>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</si>
  <si>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</si>
  <si>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</si>
  <si>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</si>
  <si>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</si>
  <si>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</si>
  <si>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</si>
  <si>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</si>
  <si>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</si>
  <si>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</si>
  <si>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</si>
  <si>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</si>
  <si>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</si>
  <si>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</si>
  <si>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</si>
  <si>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</si>
  <si>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</si>
  <si>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</si>
  <si>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</si>
  <si>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</si>
  <si>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</si>
  <si>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</si>
  <si>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</si>
  <si>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</si>
  <si>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</si>
  <si>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</si>
  <si>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</si>
  <si>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</si>
  <si>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</si>
  <si>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</si>
  <si>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</si>
  <si>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</si>
  <si>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</si>
  <si>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</si>
  <si>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</si>
  <si>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</si>
  <si>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</si>
  <si>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</si>
  <si>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</si>
  <si>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</si>
  <si>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</si>
  <si>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</si>
  <si>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</si>
  <si>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</si>
  <si>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</si>
  <si>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</si>
  <si>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</si>
  <si>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</si>
  <si>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</si>
  <si>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</si>
  <si>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</si>
  <si>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</si>
  <si>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</si>
  <si>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</si>
  <si>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</si>
  <si>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</si>
  <si>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</si>
  <si>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</si>
  <si>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</si>
  <si>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</si>
  <si>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</si>
  <si>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</si>
  <si>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</si>
  <si>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</si>
  <si>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</si>
  <si>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</si>
  <si>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</si>
  <si>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</si>
  <si>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</si>
  <si>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</si>
  <si>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</si>
  <si>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</si>
  <si>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</si>
  <si>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</si>
  <si>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</si>
  <si>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</si>
  <si>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</si>
  <si>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</si>
  <si>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</si>
  <si>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</si>
  <si>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</si>
  <si>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</si>
  <si>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</si>
  <si>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</si>
  <si>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</si>
  <si>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</si>
  <si>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</si>
  <si>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</si>
  <si>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</si>
  <si>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</si>
  <si>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</si>
  <si>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</si>
  <si>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</si>
  <si>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</si>
  <si>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</si>
  <si>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</si>
  <si>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</si>
  <si>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</si>
  <si>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</si>
  <si>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</si>
  <si>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</si>
  <si>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</si>
  <si>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</si>
  <si>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</si>
  <si>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</si>
  <si>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</si>
  <si>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</si>
  <si>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</si>
  <si>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</si>
  <si>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</si>
  <si>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</si>
  <si>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</si>
  <si>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</si>
  <si>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</si>
  <si>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</si>
  <si>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</si>
  <si>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</si>
  <si>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</si>
  <si>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</si>
  <si>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</si>
  <si>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</si>
  <si>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</si>
  <si>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</si>
  <si>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</si>
  <si>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</si>
  <si>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</si>
  <si>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</si>
  <si>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</si>
  <si>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</si>
  <si>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</si>
  <si>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</si>
  <si>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</si>
  <si>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</si>
  <si>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</si>
  <si>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</si>
  <si>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</si>
  <si>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</si>
  <si>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</si>
  <si>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</si>
  <si>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</si>
  <si>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</si>
  <si>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</si>
  <si>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</si>
  <si>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</si>
  <si>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</si>
  <si>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</si>
  <si>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</si>
  <si>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</si>
  <si>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</si>
  <si>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</si>
  <si>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</si>
  <si>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</si>
  <si>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</si>
  <si>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</si>
  <si>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</si>
  <si>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</si>
  <si>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</si>
  <si>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</si>
  <si>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</si>
  <si>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</si>
  <si>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</si>
  <si>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</si>
  <si>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</si>
  <si>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</si>
  <si>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</si>
  <si>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</si>
  <si>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</si>
  <si>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</si>
  <si>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</si>
  <si>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</si>
  <si>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</si>
  <si>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</si>
  <si>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</si>
  <si>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</si>
  <si>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</si>
  <si>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</si>
  <si>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</si>
  <si>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</si>
  <si>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</si>
  <si>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</si>
  <si>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</si>
  <si>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</si>
  <si>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</si>
  <si>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</si>
  <si>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</si>
  <si>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</si>
  <si>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</si>
  <si>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</si>
  <si>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</si>
  <si>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</si>
  <si>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</si>
  <si>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</si>
  <si>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</si>
  <si>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</si>
  <si>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</si>
  <si>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</si>
  <si>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</si>
  <si>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</si>
  <si>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</si>
  <si>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</si>
  <si>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</si>
  <si>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</si>
  <si>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</si>
  <si>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</si>
  <si>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</si>
  <si>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</si>
  <si>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</si>
  <si>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</si>
  <si>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</si>
  <si>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</si>
  <si>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</si>
  <si>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</si>
  <si>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</si>
  <si>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</si>
  <si>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</si>
  <si>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</si>
  <si>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</si>
  <si>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</si>
  <si>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</si>
  <si>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</si>
  <si>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</si>
  <si>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</si>
  <si>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</si>
  <si>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</si>
  <si>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</si>
  <si>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</si>
  <si>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</si>
  <si>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</si>
  <si>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</si>
  <si>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</si>
  <si>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</si>
  <si>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</si>
  <si>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</si>
  <si>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</si>
  <si>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</si>
  <si>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</si>
  <si>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</si>
  <si>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</si>
  <si>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</si>
  <si>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</si>
  <si>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</si>
  <si>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</si>
  <si>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</si>
  <si>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</si>
  <si>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</si>
  <si>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</si>
  <si>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</si>
  <si>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</si>
  <si>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</si>
  <si>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</si>
  <si>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</si>
  <si>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</si>
  <si>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</si>
  <si>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</si>
  <si>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</si>
  <si>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</si>
  <si>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</si>
  <si>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</si>
  <si>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</si>
  <si>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</si>
  <si>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</si>
  <si>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</si>
  <si>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</si>
  <si>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</si>
  <si>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</si>
  <si>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</si>
  <si>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</si>
  <si>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</si>
  <si>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</si>
  <si>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</si>
  <si>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</si>
  <si>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</si>
  <si>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</si>
  <si>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</si>
  <si>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</si>
  <si>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</si>
  <si>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</si>
  <si>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</si>
  <si>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</si>
  <si>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</si>
  <si>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</si>
  <si>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</si>
  <si>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</si>
  <si>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</si>
  <si>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</si>
  <si>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</si>
  <si>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</si>
  <si>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</si>
  <si>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</si>
  <si>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</si>
  <si>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</si>
  <si>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</si>
  <si>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</si>
  <si>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</si>
  <si>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</si>
  <si>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</si>
  <si>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</si>
  <si>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</si>
  <si>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</si>
  <si>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</si>
  <si>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</si>
  <si>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</si>
  <si>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</si>
  <si>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</si>
  <si>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</si>
  <si>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</si>
  <si>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</si>
  <si>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</si>
  <si>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</si>
  <si>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</si>
  <si>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</si>
  <si>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</si>
  <si>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</si>
  <si>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</si>
  <si>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</si>
  <si>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</si>
  <si>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</si>
  <si>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</si>
  <si>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</si>
  <si>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</si>
  <si>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</si>
  <si>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</si>
  <si>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</si>
  <si>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</si>
  <si>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</si>
  <si>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</si>
  <si>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</si>
  <si>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</si>
  <si>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</si>
  <si>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</si>
  <si>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</si>
  <si>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</si>
  <si>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</si>
  <si>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</si>
  <si>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</si>
  <si>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</si>
  <si>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</si>
  <si>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</si>
  <si>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</si>
  <si>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</si>
  <si>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</si>
  <si>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</si>
  <si>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</si>
  <si>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</si>
  <si>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</si>
  <si>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</si>
  <si>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</si>
  <si>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</si>
  <si>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</si>
  <si>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</si>
  <si>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</si>
  <si>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</si>
  <si>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</si>
  <si>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</si>
  <si>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</si>
  <si>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</si>
  <si>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</si>
  <si>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</si>
  <si>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</si>
  <si>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</si>
  <si>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</si>
  <si>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</si>
  <si>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</si>
  <si>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</si>
  <si>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</si>
  <si>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</si>
  <si>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</si>
  <si>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</si>
  <si>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</si>
  <si>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</si>
  <si>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</si>
  <si>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</si>
  <si>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</si>
  <si>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</si>
  <si>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</si>
  <si>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</si>
  <si>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</si>
  <si>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</si>
  <si>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</si>
  <si>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</si>
  <si>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</si>
  <si>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</si>
  <si>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</si>
  <si>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</si>
  <si>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</si>
  <si>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</si>
  <si>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</si>
  <si>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</si>
  <si>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</si>
  <si>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</si>
  <si>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</si>
  <si>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</si>
  <si>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</si>
  <si>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</si>
  <si>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</si>
  <si>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</si>
  <si>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</si>
  <si>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</si>
  <si>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</si>
  <si>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</si>
  <si>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</si>
  <si>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</si>
  <si>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</si>
  <si>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</si>
  <si>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</si>
  <si>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</si>
  <si>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</si>
  <si>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</si>
  <si>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</si>
  <si>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</si>
  <si>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</si>
  <si>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</si>
  <si>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</si>
  <si>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</si>
  <si>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</si>
  <si>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</si>
  <si>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</si>
  <si>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</si>
  <si>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</si>
  <si>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</si>
  <si>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</si>
  <si>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</si>
  <si>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</si>
  <si>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</si>
  <si>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</si>
  <si>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</si>
  <si>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</si>
  <si>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</si>
  <si>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</si>
  <si>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</si>
  <si>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</si>
  <si>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</si>
  <si>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</si>
  <si>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</si>
  <si>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</si>
  <si>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</si>
  <si>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</si>
  <si>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</si>
  <si>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</si>
  <si>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</si>
  <si>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</si>
  <si>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</si>
  <si>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</si>
  <si>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</si>
  <si>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</si>
  <si>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</si>
  <si>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</si>
  <si>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</si>
  <si>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</si>
  <si>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</si>
  <si>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</si>
  <si>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</si>
  <si>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</si>
  <si>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</si>
  <si>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</si>
  <si>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</si>
  <si>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</si>
  <si>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</si>
  <si>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</si>
  <si>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</si>
  <si>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</si>
  <si>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</si>
  <si>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</si>
  <si>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</si>
  <si>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</si>
  <si>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</si>
  <si>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</si>
  <si>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</si>
  <si>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</si>
  <si>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</si>
  <si>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</si>
  <si>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</si>
  <si>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</si>
  <si>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</si>
  <si>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</si>
  <si>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</si>
  <si>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</si>
  <si>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</si>
  <si>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</si>
  <si>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</si>
  <si>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</si>
  <si>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</si>
  <si>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</si>
  <si>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</si>
  <si>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</si>
  <si>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</si>
  <si>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</si>
  <si>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</si>
  <si>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</si>
  <si>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</si>
  <si>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</si>
  <si>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</si>
  <si>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</si>
  <si>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</si>
  <si>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</si>
  <si>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</si>
  <si>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</si>
  <si>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</si>
  <si>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</si>
  <si>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</si>
  <si>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</si>
  <si>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</si>
  <si>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</si>
  <si>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</si>
  <si>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</si>
  <si>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</si>
  <si>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</si>
  <si>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</si>
  <si>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</si>
  <si>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</si>
  <si>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</si>
  <si>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</si>
  <si>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</si>
  <si>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</si>
  <si>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</si>
  <si>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</si>
  <si>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</si>
  <si>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</si>
  <si>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</si>
  <si>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</si>
  <si>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</si>
  <si>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</si>
  <si>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</si>
  <si>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</si>
  <si>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</si>
  <si>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</si>
  <si>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</si>
  <si>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</si>
  <si>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</si>
  <si>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</si>
  <si>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</si>
  <si>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</si>
  <si>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</si>
  <si>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</si>
  <si>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</si>
  <si>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</si>
  <si>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</si>
  <si>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</si>
  <si>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</si>
  <si>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</si>
  <si>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</si>
  <si>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</si>
  <si>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</si>
  <si>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</si>
  <si>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</si>
  <si>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</si>
  <si>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</si>
  <si>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</si>
  <si>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</si>
  <si>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</si>
  <si>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</si>
  <si>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</si>
  <si>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</si>
  <si>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</si>
  <si>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</si>
  <si>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</si>
  <si>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</si>
  <si>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</si>
  <si>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</si>
  <si>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</si>
  <si>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</si>
  <si>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</si>
  <si>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</si>
  <si>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</si>
  <si>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</si>
  <si>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</si>
  <si>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</si>
  <si>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</si>
  <si>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</si>
  <si>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</si>
  <si>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</si>
  <si>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</si>
  <si>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</si>
  <si>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</si>
  <si>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</si>
  <si>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</si>
  <si>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</si>
  <si>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</si>
  <si>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</si>
  <si>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</si>
  <si>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</si>
  <si>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</si>
  <si>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</si>
  <si>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</si>
  <si>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</si>
  <si>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</si>
  <si>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</si>
  <si>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</si>
  <si>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</si>
  <si>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</si>
  <si>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</si>
  <si>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</si>
  <si>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</si>
  <si>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</si>
  <si>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</si>
  <si>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</si>
  <si>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</si>
  <si>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</si>
  <si>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</si>
  <si>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</si>
  <si>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</si>
  <si>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</si>
  <si>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</si>
  <si>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</si>
  <si>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</si>
  <si>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</si>
  <si>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</si>
  <si>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</si>
  <si>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</si>
  <si>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</si>
  <si>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</si>
  <si>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</si>
  <si>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</si>
  <si>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</si>
  <si>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</si>
  <si>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</si>
  <si>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</si>
  <si>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</si>
  <si>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</si>
  <si>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</si>
  <si>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</si>
  <si>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</si>
  <si>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</si>
  <si>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</si>
  <si>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</si>
  <si>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</si>
  <si>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</si>
  <si>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</si>
  <si>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</si>
  <si>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</si>
  <si>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</si>
  <si>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</si>
  <si>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</si>
  <si>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</si>
  <si>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</si>
  <si>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</si>
  <si>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</si>
  <si>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</si>
  <si>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</si>
  <si>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</si>
  <si>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</si>
  <si>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</si>
  <si>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</si>
  <si>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</si>
  <si>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</si>
  <si>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</si>
  <si>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</si>
  <si>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</si>
  <si>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</si>
  <si>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</si>
  <si>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</si>
  <si>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</si>
  <si>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</si>
  <si>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</si>
  <si>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</si>
  <si>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</si>
  <si>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</si>
  <si>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</si>
  <si>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</si>
  <si>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</si>
  <si>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</si>
  <si>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</si>
  <si>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</si>
  <si>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</si>
  <si>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</si>
  <si>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</si>
  <si>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</si>
  <si>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</si>
  <si>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</si>
  <si>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</si>
  <si>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</si>
  <si>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</si>
  <si>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</si>
  <si>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</si>
  <si>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</si>
  <si>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</si>
  <si>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</si>
  <si>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</si>
  <si>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</si>
  <si>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</si>
  <si>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</si>
  <si>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</si>
  <si>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</si>
  <si>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</si>
  <si>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</si>
  <si>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</si>
  <si>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</si>
  <si>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</si>
  <si>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</si>
  <si>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</si>
  <si>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</si>
  <si>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</si>
  <si>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</si>
  <si>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</si>
  <si>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</si>
  <si>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</si>
  <si>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</si>
  <si>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</si>
  <si>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</si>
  <si>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</si>
  <si>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</si>
  <si>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</si>
  <si>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</si>
  <si>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</si>
  <si>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</si>
  <si>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</si>
  <si>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</si>
  <si>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</si>
  <si>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</si>
  <si>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</si>
  <si>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</si>
  <si>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</si>
  <si>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</si>
  <si>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</si>
  <si>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</si>
  <si>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</si>
  <si>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</si>
  <si>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</si>
  <si>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</si>
  <si>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</si>
  <si>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</si>
  <si>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</si>
  <si>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</si>
  <si>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</si>
  <si>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</si>
  <si>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</si>
  <si>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</si>
  <si>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</si>
  <si>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</si>
  <si>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</si>
  <si>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</si>
  <si>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</si>
  <si>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</si>
  <si>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</si>
  <si>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</si>
  <si>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</si>
  <si>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</si>
  <si>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</si>
  <si>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</si>
  <si>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</si>
  <si>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</si>
  <si>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</si>
  <si>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</si>
  <si>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</si>
  <si>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</si>
  <si>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</si>
  <si>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</si>
  <si>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</si>
  <si>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</si>
  <si>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</si>
  <si>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</si>
  <si>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</si>
  <si>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</si>
  <si>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</si>
  <si>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</si>
  <si>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</si>
  <si>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</si>
  <si>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</si>
  <si>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</si>
  <si>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</si>
  <si>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</si>
  <si>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</si>
  <si>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</si>
  <si>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</si>
  <si>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</si>
  <si>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</si>
  <si>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</si>
  <si>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</si>
  <si>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</si>
  <si>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</si>
  <si>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</si>
  <si>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</si>
  <si>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</si>
  <si>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</si>
  <si>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</si>
  <si>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</si>
  <si>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</si>
  <si>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</si>
  <si>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</si>
  <si>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</si>
  <si>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</si>
  <si>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</si>
  <si>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</si>
  <si>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</si>
  <si>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</si>
  <si>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</si>
  <si>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</si>
  <si>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</si>
  <si>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</si>
  <si>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</si>
  <si>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</si>
  <si>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</si>
  <si>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</si>
  <si>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</si>
  <si>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</si>
  <si>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</si>
  <si>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</si>
  <si>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</si>
  <si>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</si>
  <si>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</si>
  <si>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</si>
  <si>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</si>
  <si>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</si>
  <si>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</si>
  <si>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</si>
  <si>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</si>
  <si>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</si>
  <si>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</si>
  <si>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</si>
  <si>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</si>
  <si>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</si>
  <si>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</si>
  <si>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</si>
  <si>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</si>
  <si>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</si>
  <si>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</si>
  <si>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</si>
  <si>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</si>
  <si>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</si>
  <si>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</si>
  <si>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</si>
  <si>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</si>
  <si>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</si>
  <si>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</si>
  <si>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</si>
  <si>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</si>
  <si>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</si>
  <si>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</si>
  <si>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</si>
  <si>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</si>
  <si>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</si>
  <si>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</si>
  <si>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</si>
  <si>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</si>
  <si>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</si>
  <si>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</si>
  <si>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</si>
  <si>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</si>
  <si>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</si>
  <si>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</si>
  <si>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</si>
  <si>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</si>
  <si>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</si>
  <si>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</si>
  <si>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</si>
  <si>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</si>
  <si>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</si>
  <si>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</si>
  <si>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</si>
  <si>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</si>
  <si>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</si>
  <si>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</si>
  <si>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</si>
  <si>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</si>
  <si>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</si>
  <si>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</si>
  <si>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</si>
  <si>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</si>
  <si>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</si>
  <si>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</si>
  <si>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</si>
  <si>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</si>
  <si>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</si>
  <si>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</si>
  <si>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</si>
  <si>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</si>
  <si>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</si>
  <si>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</si>
  <si>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</si>
  <si>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</si>
  <si>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</si>
  <si>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</si>
  <si>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</si>
  <si>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</si>
  <si>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</si>
  <si>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</si>
  <si>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</si>
  <si>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</si>
  <si>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</si>
  <si>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</si>
  <si>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</si>
  <si>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</si>
  <si>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</si>
  <si>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</si>
  <si>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</si>
  <si>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</si>
  <si>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</si>
  <si>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</si>
  <si>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</si>
  <si>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</si>
  <si>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</si>
  <si>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</si>
  <si>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</si>
  <si>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</si>
  <si>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</si>
  <si>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</si>
  <si>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</si>
  <si>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</si>
  <si>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</si>
  <si>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</si>
  <si>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</si>
  <si>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</si>
  <si>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</si>
  <si>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</si>
  <si>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</si>
  <si>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</si>
  <si>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</si>
  <si>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</si>
  <si>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</si>
  <si>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</si>
  <si>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</si>
  <si>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</si>
  <si>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</si>
  <si>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</si>
  <si>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</si>
  <si>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</si>
  <si>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</si>
  <si>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</si>
  <si>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</si>
  <si>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</si>
  <si>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</si>
  <si>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</si>
  <si>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</si>
  <si>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</si>
  <si>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</si>
  <si>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</si>
  <si>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</si>
  <si>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</si>
  <si>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</si>
  <si>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</si>
  <si>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</si>
  <si>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</si>
  <si>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</si>
  <si>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</si>
  <si>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</si>
  <si>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</si>
  <si>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</si>
  <si>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</si>
  <si>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</si>
  <si>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</si>
  <si>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</si>
  <si>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</si>
  <si>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</si>
  <si>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</si>
  <si>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</si>
  <si>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</si>
  <si>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</si>
  <si>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</si>
  <si>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</si>
  <si>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</si>
  <si>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</si>
  <si>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</si>
  <si>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</si>
  <si>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</si>
  <si>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</si>
  <si>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</si>
  <si>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</si>
  <si>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</si>
  <si>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</si>
  <si>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</si>
  <si>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</si>
  <si>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</si>
  <si>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</si>
  <si>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</si>
  <si>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</si>
  <si>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</si>
  <si>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</si>
  <si>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</si>
  <si>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</si>
  <si>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</si>
  <si>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</si>
  <si>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</si>
  <si>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</si>
  <si>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</si>
  <si>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</si>
  <si>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</si>
  <si>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</si>
  <si>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</si>
  <si>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</si>
  <si>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</si>
  <si>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</si>
  <si>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</si>
  <si>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</si>
  <si>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</si>
  <si>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</si>
  <si>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</si>
  <si>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</si>
  <si>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</si>
  <si>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</si>
  <si>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</si>
  <si>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</si>
  <si>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</si>
  <si>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</si>
  <si>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</si>
  <si>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</si>
  <si>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</si>
  <si>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</si>
  <si>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</si>
  <si>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</si>
  <si>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</si>
  <si>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</si>
  <si>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</si>
  <si>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</si>
  <si>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</si>
  <si>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</si>
  <si>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</si>
  <si>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</si>
  <si>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</si>
  <si>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</si>
  <si>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</si>
  <si>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</si>
  <si>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</si>
  <si>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</si>
  <si>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</si>
  <si>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</si>
  <si>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</si>
  <si>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</si>
  <si>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</si>
  <si>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</si>
  <si>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</si>
  <si>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</si>
  <si>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</si>
  <si>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</si>
  <si>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</si>
  <si>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</si>
  <si>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</si>
  <si>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</si>
  <si>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</si>
  <si>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</si>
  <si>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</si>
  <si>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</si>
  <si>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</si>
  <si>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</si>
  <si>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</si>
  <si>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</si>
  <si>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</si>
  <si>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</si>
  <si>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</si>
  <si>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</si>
  <si>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</si>
  <si>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</si>
  <si>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</si>
  <si>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</si>
  <si>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</si>
  <si>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</si>
  <si>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</si>
  <si>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</si>
  <si>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</si>
  <si>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</si>
  <si>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</si>
  <si>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</si>
  <si>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</si>
  <si>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</si>
  <si>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</si>
  <si>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</si>
  <si>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</si>
  <si>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</si>
  <si>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</si>
  <si>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</si>
  <si>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</si>
  <si>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</si>
  <si>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</si>
  <si>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</si>
  <si>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</si>
  <si>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</si>
  <si>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</si>
  <si>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</si>
  <si>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</si>
  <si>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</si>
  <si>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</si>
  <si>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</si>
  <si>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</si>
  <si>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</si>
  <si>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</si>
  <si>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</si>
  <si>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</si>
  <si>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</si>
  <si>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</si>
  <si>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</si>
  <si>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</si>
  <si>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</si>
  <si>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</si>
  <si>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</si>
  <si>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</si>
  <si>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</si>
  <si>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</si>
  <si>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</si>
  <si>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</si>
  <si>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</si>
  <si>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</si>
  <si>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</si>
  <si>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</si>
  <si>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</si>
  <si>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</si>
  <si>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</si>
  <si>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</si>
  <si>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</si>
  <si>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</si>
  <si>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</si>
  <si>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</si>
  <si>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</si>
  <si>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</si>
  <si>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</si>
  <si>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</si>
  <si>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</si>
  <si>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</si>
  <si>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</si>
  <si>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</si>
  <si>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</si>
  <si>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</si>
  <si>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</si>
  <si>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</si>
  <si>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</si>
  <si>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</si>
  <si>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</si>
  <si>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</si>
  <si>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</si>
  <si>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</si>
  <si>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</si>
  <si>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</si>
  <si>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</si>
  <si>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</si>
  <si>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</si>
  <si>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</si>
  <si>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</si>
  <si>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</si>
  <si>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</si>
  <si>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</si>
  <si>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</si>
  <si>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</si>
  <si>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</si>
  <si>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</si>
  <si>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</si>
  <si>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</si>
  <si>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</si>
  <si>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</si>
  <si>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</si>
  <si>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</si>
  <si>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</si>
  <si>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</si>
  <si>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</si>
  <si>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</si>
  <si>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</si>
  <si>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</si>
  <si>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</si>
  <si>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</si>
  <si>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</si>
  <si>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</si>
  <si>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</si>
  <si>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</si>
  <si>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</si>
  <si>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</si>
  <si>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</si>
  <si>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</si>
  <si>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</si>
  <si>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</si>
  <si>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</si>
  <si>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</si>
  <si>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</si>
  <si>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</si>
  <si>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</si>
  <si>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</si>
  <si>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</si>
  <si>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</si>
  <si>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</si>
  <si>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</si>
  <si>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</si>
  <si>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</si>
  <si>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</si>
  <si>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</si>
  <si>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</si>
  <si>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</si>
  <si>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</si>
  <si>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</si>
  <si>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</si>
  <si>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</si>
  <si>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</si>
  <si>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</si>
  <si>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</si>
  <si>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</si>
  <si>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</si>
  <si>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</si>
  <si>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</si>
  <si>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</si>
  <si>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</si>
  <si>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</si>
  <si>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</si>
  <si>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</si>
  <si>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</si>
  <si>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</si>
  <si>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</si>
  <si>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</si>
  <si>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</si>
  <si>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</si>
  <si>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</si>
  <si>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</si>
  <si>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</si>
  <si>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</si>
  <si>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</si>
  <si>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</si>
  <si>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</si>
  <si>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</si>
  <si>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</si>
  <si>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</si>
  <si>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</si>
  <si>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</si>
  <si>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</si>
  <si>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</si>
  <si>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</si>
  <si>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</si>
  <si>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</si>
  <si>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</si>
  <si>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</si>
  <si>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</si>
  <si>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</si>
  <si>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</si>
  <si>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</si>
  <si>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</si>
  <si>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</si>
  <si>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</si>
  <si>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</si>
  <si>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</si>
  <si>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</si>
  <si>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</si>
  <si>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</si>
  <si>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</si>
  <si>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</si>
  <si>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</si>
  <si>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</si>
  <si>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</si>
  <si>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</si>
  <si>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</si>
  <si>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</si>
  <si>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</si>
  <si>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</si>
  <si>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</si>
  <si>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</si>
  <si>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</si>
  <si>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</si>
  <si>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</si>
  <si>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</si>
  <si>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</si>
  <si>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</si>
  <si>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</si>
  <si>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</si>
  <si>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</si>
  <si>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</si>
  <si>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</si>
  <si>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</si>
  <si>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</si>
  <si>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</si>
  <si>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</si>
  <si>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</si>
  <si>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</si>
  <si>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</si>
  <si>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</si>
  <si>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</si>
  <si>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</si>
  <si>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</si>
  <si>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</si>
  <si>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</si>
  <si>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</si>
  <si>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</si>
  <si>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</si>
  <si>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</si>
  <si>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</si>
  <si>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</si>
  <si>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</si>
  <si>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</si>
  <si>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</si>
  <si>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</si>
  <si>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</si>
  <si>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</si>
  <si>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</si>
  <si>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</si>
  <si>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</si>
  <si>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</si>
  <si>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</si>
  <si>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</si>
  <si>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</si>
  <si>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</si>
  <si>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</si>
  <si>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</si>
  <si>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</si>
  <si>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</si>
  <si>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</si>
  <si>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</si>
  <si>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</si>
  <si>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</si>
  <si>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</si>
  <si>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</si>
  <si>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</si>
  <si>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</si>
  <si>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</si>
  <si>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</si>
  <si>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</si>
  <si>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</si>
  <si>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</si>
  <si>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</si>
  <si>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</si>
  <si>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</si>
  <si>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</si>
  <si>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</si>
  <si>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</si>
  <si>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</si>
  <si>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</si>
  <si>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</si>
  <si>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</si>
  <si>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</si>
  <si>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</si>
  <si>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</si>
  <si>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</si>
  <si>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</si>
  <si>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</si>
  <si>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</si>
  <si>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</si>
  <si>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</si>
  <si>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</si>
  <si>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</si>
  <si>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</si>
  <si>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</si>
  <si>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</si>
  <si>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</si>
  <si>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</si>
  <si>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</si>
  <si>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</si>
  <si>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</si>
  <si>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</si>
  <si>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</si>
  <si>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</si>
  <si>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</si>
  <si>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</si>
  <si>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</si>
  <si>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</si>
  <si>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</si>
  <si>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</si>
  <si>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</si>
  <si>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</si>
  <si>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</si>
  <si>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</si>
  <si>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</si>
  <si>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</si>
  <si>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</si>
  <si>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</si>
  <si>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</si>
  <si>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</si>
  <si>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</si>
  <si>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</si>
  <si>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</si>
  <si>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</si>
  <si>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</si>
  <si>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</si>
  <si>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</si>
  <si>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</si>
  <si>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</si>
  <si>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</si>
  <si>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</si>
  <si>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</si>
  <si>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</si>
  <si>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</si>
  <si>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</si>
  <si>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</si>
  <si>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</si>
  <si>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</si>
  <si>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</si>
  <si>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</si>
  <si>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</si>
  <si>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</si>
  <si>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</si>
  <si>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</si>
  <si>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</si>
  <si>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</si>
  <si>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</si>
  <si>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</si>
  <si>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</si>
  <si>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</si>
  <si>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</si>
  <si>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</si>
  <si>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</si>
  <si>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</si>
  <si>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</si>
  <si>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</si>
  <si>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</si>
  <si>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</si>
  <si>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</si>
  <si>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</si>
  <si>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</si>
  <si>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</si>
  <si>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</si>
  <si>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</si>
  <si>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</si>
  <si>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</si>
  <si>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</si>
  <si>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</si>
  <si>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</si>
  <si>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</si>
  <si>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</si>
  <si>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</si>
  <si>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</si>
  <si>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</si>
  <si>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</si>
  <si>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</si>
  <si>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</si>
  <si>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</si>
  <si>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</si>
  <si>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</si>
  <si>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</si>
  <si>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</si>
  <si>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</si>
  <si>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</si>
  <si>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</si>
  <si>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</si>
  <si>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</si>
  <si>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</si>
  <si>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</si>
  <si>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</si>
  <si>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</si>
  <si>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</si>
  <si>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</si>
  <si>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</si>
  <si>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</si>
  <si>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</si>
  <si>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</si>
  <si>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</si>
  <si>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</si>
  <si>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</si>
  <si>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</si>
  <si>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</si>
  <si>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</si>
  <si>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</si>
  <si>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</si>
  <si>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</si>
  <si>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</si>
  <si>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</si>
  <si>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</si>
  <si>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</si>
  <si>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</si>
  <si>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</si>
  <si>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</si>
  <si>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</si>
  <si>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</si>
  <si>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</si>
  <si>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</si>
  <si>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</si>
  <si>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</si>
  <si>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</si>
  <si>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</si>
  <si>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</si>
  <si>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</si>
  <si>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</si>
  <si>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</si>
  <si>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</si>
  <si>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</si>
  <si>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</si>
  <si>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</si>
  <si>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</si>
  <si>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</si>
  <si>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</si>
  <si>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</si>
  <si>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</si>
  <si>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</si>
  <si>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</si>
  <si>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</si>
  <si>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</si>
  <si>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</si>
  <si>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</si>
  <si>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</si>
  <si>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</si>
  <si>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</si>
  <si>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</si>
  <si>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</si>
  <si>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</si>
  <si>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</si>
  <si>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</si>
  <si>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</si>
  <si>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</si>
  <si>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</si>
  <si>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</si>
  <si>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</si>
  <si>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</si>
  <si>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</si>
  <si>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</si>
  <si>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</si>
  <si>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</si>
  <si>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</si>
  <si>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</si>
  <si>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</si>
  <si>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</si>
  <si>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</si>
  <si>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</si>
  <si>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</si>
  <si>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</si>
  <si>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</si>
  <si>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</si>
  <si>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</si>
  <si>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</si>
  <si>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</si>
  <si>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</si>
  <si>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</si>
  <si>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</si>
  <si>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</si>
  <si>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</si>
  <si>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</si>
  <si>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</si>
  <si>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</si>
  <si>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</si>
  <si>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</si>
  <si>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</si>
  <si>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</si>
  <si>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</si>
  <si>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</si>
  <si>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</si>
  <si>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</si>
  <si>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</si>
  <si>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</si>
  <si>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</si>
  <si>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</si>
  <si>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</si>
  <si>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</si>
  <si>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</si>
  <si>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</si>
  <si>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</si>
  <si>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</si>
  <si>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</si>
  <si>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</si>
  <si>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</si>
  <si>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</si>
  <si>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</si>
  <si>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</si>
  <si>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</si>
  <si>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</si>
  <si>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</si>
  <si>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</si>
  <si>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</si>
  <si>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</si>
  <si>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</si>
  <si>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</si>
  <si>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</si>
  <si>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</si>
  <si>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</si>
  <si>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</si>
  <si>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</si>
  <si>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</si>
  <si>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</si>
  <si>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</si>
  <si>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</si>
  <si>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</si>
  <si>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</si>
  <si>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</si>
  <si>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</si>
  <si>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</si>
  <si>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</si>
  <si>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</si>
  <si>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</si>
  <si>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</si>
  <si>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</si>
  <si>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</si>
  <si>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</si>
  <si>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</si>
  <si>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</si>
  <si>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</si>
  <si>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</si>
  <si>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</si>
  <si>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</si>
  <si>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</si>
  <si>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</si>
  <si>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</si>
  <si>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</si>
  <si>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</si>
  <si>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</si>
  <si>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</si>
  <si>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</si>
  <si>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</si>
  <si>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</si>
  <si>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</si>
  <si>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</si>
  <si>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</si>
  <si>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</si>
  <si>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</si>
  <si>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</si>
  <si>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</si>
  <si>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</si>
  <si>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</si>
  <si>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</si>
  <si>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</si>
  <si>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</si>
  <si>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</si>
  <si>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</si>
  <si>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</si>
  <si>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</si>
  <si>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</si>
  <si>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</si>
  <si>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</si>
  <si>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</si>
  <si>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</si>
  <si>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</si>
  <si>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</si>
  <si>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</si>
  <si>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</si>
  <si>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</si>
  <si>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</si>
  <si>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</si>
  <si>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</si>
  <si>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</si>
  <si>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</si>
  <si>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</si>
  <si>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</si>
  <si>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</si>
  <si>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</si>
  <si>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</si>
  <si>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</si>
  <si>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</si>
  <si>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</si>
  <si>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</si>
  <si>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</si>
  <si>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</si>
  <si>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</si>
  <si>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</si>
  <si>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</si>
  <si>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</si>
  <si>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</si>
  <si>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</si>
  <si>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</si>
  <si>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</si>
  <si>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</si>
  <si>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</si>
  <si>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</si>
  <si>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</si>
  <si>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</si>
  <si>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</si>
  <si>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</si>
  <si>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</si>
  <si>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</si>
  <si>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</si>
  <si>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</si>
  <si>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</si>
  <si>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</si>
  <si>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</si>
  <si>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</si>
  <si>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</si>
  <si>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</si>
  <si>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</si>
  <si>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</si>
  <si>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</si>
  <si>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</si>
  <si>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</si>
  <si>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</si>
  <si>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</si>
  <si>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</si>
  <si>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</si>
  <si>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</si>
  <si>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</si>
  <si>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</si>
  <si>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</si>
  <si>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</si>
  <si>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</si>
  <si>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</si>
  <si>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</si>
  <si>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</si>
  <si>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</si>
  <si>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</si>
  <si>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</si>
  <si>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</si>
  <si>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</si>
  <si>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</si>
  <si>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</si>
  <si>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</si>
  <si>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</si>
  <si>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</si>
  <si>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</si>
  <si>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</si>
  <si>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</si>
  <si>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</si>
  <si>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</si>
  <si>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</si>
  <si>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</si>
  <si>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</si>
  <si>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</si>
  <si>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</si>
  <si>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</si>
  <si>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</si>
  <si>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</si>
  <si>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</si>
  <si>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</si>
  <si>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</si>
  <si>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</si>
  <si>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</si>
  <si>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</si>
  <si>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</si>
  <si>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</si>
  <si>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</si>
  <si>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</si>
  <si>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</si>
  <si>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</si>
  <si>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</si>
  <si>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</si>
  <si>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</si>
  <si>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</si>
  <si>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</si>
  <si>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</si>
  <si>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</si>
  <si>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</si>
  <si>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</si>
  <si>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</si>
  <si>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</si>
  <si>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</si>
  <si>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</si>
  <si>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</si>
  <si>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</si>
  <si>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</si>
  <si>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</si>
  <si>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</si>
  <si>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</si>
  <si>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</si>
  <si>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</si>
  <si>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</si>
  <si>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</si>
  <si>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</si>
  <si>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</si>
  <si>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</si>
  <si>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</si>
  <si>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</si>
  <si>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</si>
  <si>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</si>
  <si>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</si>
  <si>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</si>
  <si>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</si>
  <si>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</si>
  <si>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</si>
  <si>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</si>
  <si>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</si>
  <si>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</si>
  <si>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</si>
  <si>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</si>
  <si>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</si>
  <si>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</si>
  <si>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</si>
  <si>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</si>
  <si>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</si>
  <si>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</si>
  <si>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</si>
  <si>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</si>
  <si>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</si>
  <si>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</si>
  <si>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</si>
  <si>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</si>
  <si>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</si>
  <si>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</si>
  <si>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</si>
  <si>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</si>
  <si>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</si>
  <si>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</si>
  <si>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</si>
  <si>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</si>
  <si>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</si>
  <si>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</si>
  <si>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</si>
  <si>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</si>
  <si>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</si>
  <si>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</si>
  <si>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</si>
  <si>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</si>
  <si>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</si>
  <si>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</si>
  <si>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</si>
  <si>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</si>
  <si>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</si>
  <si>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</si>
  <si>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</si>
  <si>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</si>
  <si>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</si>
  <si>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</si>
  <si>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</si>
  <si>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</si>
  <si>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</si>
  <si>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</si>
  <si>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</si>
  <si>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</si>
  <si>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</si>
  <si>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</si>
  <si>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</si>
  <si>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</si>
  <si>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</si>
  <si>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</si>
  <si>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</si>
  <si>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</si>
  <si>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</si>
  <si>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</si>
  <si>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</si>
  <si>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</si>
  <si>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</si>
  <si>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</si>
  <si>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</si>
  <si>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</si>
  <si>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</si>
  <si>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</si>
  <si>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</si>
  <si>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</si>
  <si>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</si>
  <si>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</si>
  <si>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</si>
  <si>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</si>
  <si>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</si>
  <si>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</si>
  <si>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</si>
  <si>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</si>
  <si>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</si>
  <si>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</si>
  <si>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</si>
  <si>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</si>
  <si>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</si>
  <si>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</si>
  <si>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</si>
  <si>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</si>
  <si>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</si>
  <si>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</si>
  <si>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</si>
  <si>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</si>
  <si>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</si>
  <si>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</si>
  <si>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</si>
  <si>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</si>
  <si>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</si>
  <si>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</si>
  <si>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</si>
  <si>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</si>
  <si>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</si>
  <si>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</si>
  <si>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</si>
  <si>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</si>
  <si>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</si>
  <si>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</si>
  <si>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</si>
  <si>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</si>
  <si>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</si>
  <si>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</si>
  <si>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</si>
  <si>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</si>
  <si>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</si>
  <si>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</si>
  <si>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</si>
  <si>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</si>
  <si>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</si>
  <si>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</si>
  <si>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</si>
  <si>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</si>
  <si>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</si>
  <si>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</si>
  <si>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</si>
  <si>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</si>
  <si>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</si>
  <si>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</si>
  <si>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</si>
  <si>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</si>
  <si>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</si>
  <si>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</si>
  <si>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</si>
  <si>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</si>
  <si>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</si>
  <si>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</si>
  <si>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</si>
  <si>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</si>
  <si>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</si>
  <si>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</si>
  <si>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</si>
  <si>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</si>
  <si>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</si>
  <si>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</si>
  <si>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</si>
  <si>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</si>
  <si>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</si>
  <si>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</si>
  <si>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</si>
  <si>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</si>
  <si>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</si>
  <si>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</si>
  <si>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</si>
  <si>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</si>
  <si>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</si>
  <si>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</si>
  <si>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</si>
  <si>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</si>
  <si>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</si>
  <si>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</si>
  <si>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</si>
  <si>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</si>
  <si>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</si>
  <si>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</si>
  <si>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</si>
  <si>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</si>
  <si>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</si>
  <si>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</si>
  <si>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</si>
  <si>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</si>
  <si>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</si>
  <si>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</si>
  <si>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</si>
  <si>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</si>
  <si>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</si>
  <si>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</si>
  <si>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</si>
  <si>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</si>
  <si>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</si>
  <si>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</si>
  <si>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</si>
  <si>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</si>
  <si>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</si>
  <si>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</si>
  <si>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</si>
  <si>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</si>
  <si>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</si>
  <si>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</si>
  <si>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</si>
  <si>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</si>
  <si>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</si>
  <si>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</si>
  <si>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</si>
  <si>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</si>
  <si>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</si>
  <si>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</si>
  <si>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</si>
  <si>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</si>
  <si>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</si>
  <si>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</si>
  <si>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</si>
  <si>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</si>
  <si>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</si>
  <si>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</si>
  <si>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</si>
  <si>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</si>
  <si>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</si>
  <si>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</si>
  <si>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</si>
  <si>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</si>
  <si>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</si>
  <si>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</si>
  <si>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</si>
  <si>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</si>
  <si>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</si>
  <si>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</si>
  <si>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</si>
  <si>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</si>
  <si>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</si>
  <si>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</si>
  <si>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</si>
  <si>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</si>
  <si>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</si>
  <si>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</si>
  <si>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</si>
  <si>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</si>
  <si>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</si>
  <si>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</si>
  <si>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</si>
  <si>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</si>
  <si>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</si>
  <si>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</si>
  <si>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</si>
  <si>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</si>
  <si>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</si>
  <si>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</si>
  <si>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</si>
  <si>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</si>
  <si>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</si>
  <si>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</si>
  <si>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</si>
  <si>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</si>
  <si>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</si>
  <si>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</si>
  <si>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</si>
  <si>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</si>
  <si>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</si>
  <si>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</si>
  <si>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</si>
  <si>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</si>
  <si>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</si>
  <si>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</si>
  <si>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</si>
  <si>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</si>
  <si>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</si>
  <si>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</si>
  <si>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</si>
  <si>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</si>
  <si>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</si>
  <si>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</si>
  <si>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</si>
  <si>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</si>
  <si>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</si>
  <si>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</si>
  <si>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</si>
  <si>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</si>
  <si>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</si>
  <si>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</si>
  <si>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</si>
  <si>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</si>
  <si>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</si>
  <si>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</si>
  <si>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</si>
  <si>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</si>
  <si>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</si>
  <si>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</si>
  <si>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</si>
  <si>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</si>
  <si>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</si>
  <si>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</si>
  <si>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</si>
  <si>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</si>
  <si>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</si>
  <si>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</si>
  <si>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</si>
  <si>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</si>
  <si>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</si>
  <si>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</si>
  <si>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</si>
  <si>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</si>
  <si>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</si>
  <si>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</si>
  <si>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</si>
  <si>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</si>
  <si>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</si>
  <si>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</si>
  <si>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</si>
  <si>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</si>
  <si>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</si>
  <si>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</si>
  <si>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</si>
  <si>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</si>
  <si>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</si>
  <si>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</si>
  <si>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</si>
  <si>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</si>
  <si>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</si>
  <si>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</si>
  <si>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</si>
  <si>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</si>
  <si>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</si>
  <si>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</si>
  <si>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</si>
  <si>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</si>
  <si>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</si>
  <si>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</si>
  <si>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</si>
  <si>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</si>
  <si>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</si>
  <si>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</si>
  <si>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</si>
  <si>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</si>
  <si>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</si>
  <si>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</si>
  <si>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</si>
  <si>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</si>
  <si>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</si>
  <si>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</si>
  <si>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</si>
  <si>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</si>
  <si>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</si>
  <si>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</si>
  <si>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</si>
  <si>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</si>
  <si>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</si>
  <si>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</si>
  <si>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</si>
  <si>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</si>
  <si>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</si>
  <si>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</si>
  <si>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</si>
  <si>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</si>
  <si>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</si>
  <si>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</si>
  <si>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</si>
  <si>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</si>
  <si>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</si>
  <si>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</si>
  <si>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</si>
  <si>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</si>
  <si>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</si>
  <si>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</si>
  <si>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</si>
  <si>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</si>
  <si>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</si>
  <si>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</si>
  <si>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</si>
  <si>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</si>
  <si>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</si>
  <si>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</si>
  <si>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</si>
  <si>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</si>
  <si>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</si>
  <si>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</si>
  <si>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</si>
  <si>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</si>
  <si>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</si>
  <si>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</si>
  <si>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</si>
  <si>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</si>
  <si>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</si>
  <si>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</si>
  <si>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</si>
  <si>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</si>
  <si>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</si>
  <si>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</si>
  <si>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</si>
  <si>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</si>
  <si>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</si>
  <si>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</si>
  <si>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</si>
  <si>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</si>
  <si>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</si>
  <si>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</si>
  <si>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</si>
  <si>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</si>
  <si>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</si>
  <si>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</si>
  <si>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</si>
  <si>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</si>
  <si>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</si>
  <si>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</si>
  <si>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</si>
  <si>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</si>
  <si>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</si>
  <si>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</si>
  <si>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</si>
  <si>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</si>
  <si>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</si>
  <si>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</si>
  <si>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</si>
  <si>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</si>
  <si>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</si>
  <si>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</si>
  <si>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</si>
  <si>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</si>
  <si>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</si>
  <si>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</si>
  <si>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</si>
  <si>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</si>
  <si>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</si>
  <si>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</si>
  <si>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</si>
  <si>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</si>
  <si>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</si>
  <si>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</si>
  <si>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</si>
  <si>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</si>
  <si>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</si>
  <si>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</si>
  <si>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</si>
  <si>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</si>
  <si>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</si>
  <si>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</si>
  <si>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</si>
  <si>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</si>
  <si>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</si>
  <si>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</si>
  <si>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</si>
  <si>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</si>
  <si>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</si>
  <si>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</si>
  <si>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</si>
  <si>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</si>
  <si>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</si>
  <si>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</si>
  <si>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</si>
  <si>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</si>
  <si>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</si>
  <si>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</si>
  <si>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</si>
  <si>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</si>
  <si>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</si>
  <si>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</si>
  <si>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</si>
  <si>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</si>
  <si>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</si>
  <si>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</si>
  <si>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</si>
  <si>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</si>
  <si>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</si>
  <si>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</si>
  <si>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</si>
  <si>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</si>
  <si>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</si>
  <si>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</si>
  <si>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</si>
  <si>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</si>
  <si>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</si>
  <si>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</si>
  <si>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</si>
  <si>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</si>
  <si>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</si>
  <si>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</si>
  <si>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</si>
  <si>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</si>
  <si>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</si>
  <si>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</si>
  <si>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</si>
  <si>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</si>
  <si>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</si>
  <si>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</si>
  <si>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</si>
  <si>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</si>
  <si>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</si>
  <si>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</si>
  <si>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</si>
  <si>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</si>
  <si>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</si>
  <si>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</si>
  <si>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</si>
  <si>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</si>
  <si>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</si>
  <si>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</si>
  <si>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</si>
  <si>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</si>
  <si>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</si>
  <si>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</si>
  <si>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</si>
  <si>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</si>
  <si>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</si>
  <si>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</si>
  <si>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</si>
  <si>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</si>
  <si>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</si>
  <si>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</si>
  <si>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</si>
  <si>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</si>
  <si>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</si>
  <si>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</si>
  <si>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</si>
  <si>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</si>
  <si>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</si>
  <si>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</si>
  <si>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</si>
  <si>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</si>
  <si>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</si>
  <si>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</si>
  <si>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</si>
  <si>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</si>
  <si>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</si>
  <si>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</si>
  <si>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</si>
  <si>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</si>
  <si>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</si>
  <si>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</si>
  <si>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</si>
  <si>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</si>
  <si>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</si>
  <si>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</si>
  <si>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</si>
  <si>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</si>
  <si>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</si>
  <si>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</si>
  <si>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</si>
  <si>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</si>
  <si>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</si>
  <si>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</si>
  <si>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</si>
  <si>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</si>
  <si>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</si>
  <si>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</si>
  <si>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</si>
  <si>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</si>
  <si>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</si>
  <si>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</si>
  <si>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</si>
  <si>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</si>
  <si>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</si>
  <si>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</si>
  <si>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</si>
  <si>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</si>
  <si>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</si>
  <si>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</si>
  <si>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</si>
  <si>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</si>
  <si>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</si>
  <si>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</si>
  <si>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</si>
  <si>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</si>
  <si>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</si>
  <si>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</si>
  <si>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</si>
  <si>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</si>
  <si>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</si>
  <si>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</si>
  <si>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</si>
  <si>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</si>
  <si>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</si>
  <si>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</si>
  <si>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</si>
  <si>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</si>
  <si>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</si>
  <si>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</si>
  <si>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</si>
  <si>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</si>
  <si>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</si>
  <si>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</si>
  <si>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</si>
  <si>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</si>
  <si>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</si>
  <si>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</si>
  <si>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</si>
  <si>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</si>
  <si>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</si>
  <si>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</si>
  <si>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</si>
  <si>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</si>
  <si>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</si>
  <si>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</si>
  <si>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</si>
  <si>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</si>
  <si>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</si>
  <si>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</si>
  <si>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</si>
  <si>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</si>
  <si>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</si>
  <si>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</si>
  <si>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</si>
  <si>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</si>
  <si>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</si>
  <si>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</si>
  <si>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</si>
  <si>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</si>
  <si>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</si>
  <si>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</si>
  <si>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</si>
  <si>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</si>
  <si>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</si>
  <si>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</si>
  <si>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</si>
  <si>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</si>
  <si>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</si>
  <si>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</si>
  <si>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</si>
  <si>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</si>
  <si>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</si>
  <si>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</si>
  <si>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</si>
  <si>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</si>
  <si>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</si>
  <si>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</si>
  <si>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</si>
  <si>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</si>
  <si>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</si>
  <si>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</si>
  <si>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</si>
  <si>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</si>
  <si>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</si>
  <si>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</si>
  <si>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</si>
  <si>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</si>
  <si>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</si>
  <si>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</si>
  <si>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</si>
  <si>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</si>
  <si>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</si>
  <si>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</si>
  <si>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</si>
  <si>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</si>
  <si>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</si>
  <si>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</si>
  <si>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</si>
  <si>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</si>
  <si>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</si>
  <si>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</si>
  <si>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</si>
  <si>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</si>
  <si>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</si>
  <si>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</si>
  <si>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</si>
  <si>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</si>
  <si>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</si>
  <si>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</si>
  <si>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</si>
  <si>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</si>
  <si>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</si>
  <si>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</si>
  <si>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</si>
  <si>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</si>
  <si>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</si>
  <si>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</si>
  <si>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</si>
  <si>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</si>
  <si>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</si>
  <si>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</si>
  <si>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</si>
  <si>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</si>
  <si>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</si>
  <si>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</si>
  <si>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</si>
  <si>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</si>
  <si>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</si>
  <si>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</si>
  <si>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</si>
  <si>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</si>
  <si>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</si>
  <si>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</si>
  <si>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</si>
  <si>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</si>
  <si>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</si>
  <si>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</si>
  <si>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</si>
  <si>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</si>
  <si>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</si>
  <si>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</si>
  <si>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</si>
  <si>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</si>
  <si>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</si>
  <si>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</si>
  <si>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</si>
  <si>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</si>
  <si>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</si>
  <si>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</si>
  <si>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</si>
  <si>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</si>
  <si>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</si>
  <si>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</si>
  <si>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</si>
  <si>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</si>
  <si>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</si>
  <si>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</si>
  <si>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</si>
  <si>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</si>
  <si>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</si>
  <si>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</si>
  <si>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</si>
  <si>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</si>
  <si>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</si>
  <si>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</si>
  <si>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</si>
  <si>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</si>
  <si>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</si>
  <si>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</si>
  <si>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</si>
  <si>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</si>
  <si>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</si>
  <si>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</si>
  <si>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</si>
  <si>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</si>
  <si>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</si>
  <si>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</si>
  <si>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</si>
  <si>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</si>
  <si>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</si>
  <si>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</si>
  <si>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</si>
  <si>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</si>
  <si>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</si>
  <si>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</si>
  <si>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</si>
  <si>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</si>
  <si>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</si>
  <si>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</si>
  <si>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</si>
  <si>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</si>
  <si>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</si>
  <si>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</si>
  <si>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</si>
  <si>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</si>
  <si>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</si>
  <si>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</si>
  <si>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</si>
  <si>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</si>
  <si>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</si>
  <si>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</si>
  <si>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</si>
  <si>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</si>
  <si>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</si>
  <si>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</si>
  <si>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</si>
  <si>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</si>
  <si>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</si>
  <si>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</si>
  <si>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</si>
  <si>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</si>
  <si>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</si>
  <si>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</si>
  <si>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</si>
  <si>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</si>
  <si>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</si>
  <si>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</si>
  <si>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</si>
  <si>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</si>
  <si>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</si>
  <si>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</si>
  <si>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</si>
  <si>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</si>
  <si>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</si>
  <si>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</si>
  <si>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</si>
  <si>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</si>
  <si>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</si>
  <si>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</si>
  <si>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</si>
  <si>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</si>
  <si>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</si>
  <si>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</si>
  <si>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</si>
  <si>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</si>
  <si>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</si>
  <si>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</si>
  <si>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</si>
  <si>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</si>
  <si>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</si>
  <si>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</si>
  <si>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</si>
  <si>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</si>
  <si>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</si>
  <si>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</si>
  <si>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</si>
  <si>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</si>
  <si>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</si>
  <si>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</si>
  <si>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</si>
  <si>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</si>
  <si>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</si>
  <si>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</si>
  <si>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</si>
  <si>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</si>
  <si>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</si>
  <si>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</si>
  <si>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</si>
  <si>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</si>
  <si>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</si>
  <si>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</si>
  <si>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</si>
  <si>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</si>
  <si>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</si>
  <si>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</si>
  <si>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</si>
  <si>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</si>
  <si>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</si>
  <si>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</si>
  <si>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</si>
  <si>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</si>
  <si>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</si>
  <si>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</si>
  <si>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</si>
  <si>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</si>
  <si>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</si>
  <si>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</si>
  <si>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</si>
  <si>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</si>
  <si>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</si>
  <si>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</si>
  <si>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</si>
  <si>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</si>
  <si>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</si>
  <si>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</si>
  <si>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</si>
  <si>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</si>
  <si>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</si>
  <si>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</si>
  <si>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</si>
  <si>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</si>
  <si>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</si>
  <si>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</si>
  <si>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</si>
  <si>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</si>
  <si>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</si>
  <si>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</si>
  <si>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</si>
  <si>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</si>
  <si>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</si>
  <si>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</si>
  <si>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</si>
  <si>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</si>
  <si>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</si>
  <si>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</si>
  <si>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</si>
  <si>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</si>
  <si>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</si>
  <si>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</si>
  <si>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</si>
  <si>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</si>
  <si>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</si>
  <si>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</si>
  <si>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</si>
  <si>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</si>
  <si>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</si>
  <si>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</si>
  <si>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</si>
  <si>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</si>
  <si>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</si>
  <si>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</si>
  <si>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</si>
  <si>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</si>
  <si>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</si>
  <si>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</si>
  <si>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</si>
  <si>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</si>
  <si>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</si>
  <si>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</si>
  <si>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</si>
  <si>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</si>
  <si>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</si>
  <si>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</si>
  <si>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</si>
  <si>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</si>
  <si>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</si>
  <si>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</si>
  <si>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</si>
  <si>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</si>
  <si>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</si>
  <si>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</si>
  <si>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</si>
  <si>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</si>
  <si>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</si>
  <si>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</si>
  <si>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</si>
  <si>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</si>
  <si>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</si>
  <si>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</si>
  <si>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</si>
  <si>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</si>
  <si>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</si>
  <si>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</si>
  <si>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</si>
  <si>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</si>
  <si>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</si>
  <si>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</si>
  <si>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</si>
  <si>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</si>
  <si>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</si>
  <si>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</si>
  <si>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</si>
  <si>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</si>
  <si>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</si>
  <si>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</si>
  <si>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</si>
  <si>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</si>
  <si>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</si>
  <si>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</si>
  <si>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</si>
  <si>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</si>
  <si>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</si>
  <si>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</si>
  <si>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</si>
  <si>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</si>
  <si>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</si>
  <si>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</si>
  <si>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</si>
  <si>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</si>
  <si>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</si>
  <si>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</si>
  <si>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</si>
  <si>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</si>
  <si>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</si>
  <si>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</si>
  <si>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</si>
  <si>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</si>
  <si>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</si>
  <si>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</si>
  <si>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</si>
  <si>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</si>
  <si>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</si>
  <si>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</si>
  <si>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</si>
  <si>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</si>
  <si>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</si>
  <si>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</si>
  <si>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</si>
  <si>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</si>
  <si>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</si>
  <si>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</si>
  <si>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</si>
  <si>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</si>
  <si>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</si>
  <si>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</si>
  <si>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</si>
  <si>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</si>
  <si>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</si>
  <si>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</si>
  <si>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</si>
  <si>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</si>
  <si>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</si>
  <si>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</si>
  <si>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</si>
  <si>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</si>
  <si>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</si>
  <si>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</si>
  <si>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</si>
  <si>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</si>
  <si>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</si>
  <si>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</si>
  <si>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</si>
  <si>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</si>
  <si>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</si>
  <si>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</si>
  <si>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</si>
  <si>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</si>
  <si>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</si>
  <si>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</si>
  <si>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</si>
  <si>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</si>
  <si>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</si>
  <si>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</si>
  <si>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</si>
  <si>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</si>
  <si>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</si>
  <si>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</si>
  <si>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</si>
  <si>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</si>
  <si>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</si>
  <si>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</si>
  <si>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</si>
  <si>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</si>
  <si>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</si>
  <si>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</si>
  <si>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</si>
  <si>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</si>
  <si>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</si>
  <si>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</si>
  <si>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</si>
  <si>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</si>
  <si>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</si>
  <si>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</si>
  <si>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</si>
  <si>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</si>
  <si>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</si>
  <si>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</si>
  <si>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</si>
  <si>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</si>
  <si>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</si>
  <si>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</si>
  <si>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</si>
  <si>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</si>
  <si>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</si>
  <si>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</si>
  <si>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</si>
  <si>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</si>
  <si>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</si>
  <si>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</si>
  <si>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</si>
  <si>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</si>
  <si>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</si>
  <si>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</si>
  <si>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</si>
  <si>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</si>
  <si>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</si>
  <si>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</si>
  <si>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</si>
  <si>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</si>
  <si>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</si>
  <si>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</si>
  <si>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</si>
  <si>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</si>
  <si>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</si>
  <si>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</si>
  <si>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</si>
  <si>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</si>
  <si>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</si>
  <si>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</si>
  <si>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</si>
  <si>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</si>
  <si>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</si>
  <si>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</si>
  <si>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</si>
  <si>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</si>
  <si>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</si>
  <si>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</si>
  <si>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</si>
  <si>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</si>
  <si>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</si>
  <si>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</si>
  <si>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</si>
  <si>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</si>
  <si>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</si>
  <si>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</si>
  <si>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</si>
  <si>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</si>
  <si>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</si>
  <si>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</si>
  <si>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</si>
  <si>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</si>
  <si>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</si>
  <si>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</si>
  <si>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</si>
  <si>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</si>
  <si>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</si>
  <si>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</si>
  <si>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</si>
  <si>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</si>
  <si>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</si>
  <si>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</si>
  <si>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</si>
  <si>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</si>
  <si>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</si>
  <si>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</si>
  <si>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</si>
  <si>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</si>
  <si>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</si>
  <si>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</si>
  <si>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</si>
  <si>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</si>
  <si>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</si>
  <si>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</si>
  <si>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</si>
  <si>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</si>
  <si>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</si>
  <si>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</si>
  <si>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</si>
  <si>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</si>
  <si>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</si>
  <si>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</si>
  <si>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</si>
  <si>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</si>
  <si>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</si>
  <si>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</si>
  <si>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</si>
  <si>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</si>
  <si>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</si>
  <si>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</si>
  <si>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</si>
  <si>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</si>
  <si>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</si>
  <si>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</si>
  <si>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</si>
  <si>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</si>
  <si>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</si>
  <si>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</si>
  <si>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</si>
  <si>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</si>
  <si>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</si>
  <si>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</si>
  <si>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</si>
  <si>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</si>
  <si>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</si>
  <si>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</si>
  <si>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</si>
  <si>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</si>
  <si>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</si>
  <si>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</si>
  <si>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</si>
  <si>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</si>
  <si>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</si>
  <si>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</si>
  <si>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</si>
  <si>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</si>
  <si>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</si>
  <si>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</si>
  <si>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</si>
  <si>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</si>
  <si>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</si>
  <si>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</si>
  <si>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</si>
  <si>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</si>
  <si>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</si>
  <si>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</si>
  <si>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</si>
  <si>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</si>
  <si>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</si>
  <si>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</si>
  <si>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</si>
  <si>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</si>
  <si>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</si>
  <si>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</si>
  <si>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</si>
  <si>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</si>
  <si>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</si>
  <si>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</si>
  <si>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</si>
  <si>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</si>
  <si>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</si>
  <si>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</si>
  <si>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</si>
  <si>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</si>
  <si>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</si>
  <si>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</si>
  <si>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</si>
  <si>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</si>
  <si>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</si>
  <si>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</si>
  <si>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</si>
  <si>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</si>
  <si>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</si>
  <si>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</si>
  <si>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</si>
  <si>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</si>
  <si>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</si>
  <si>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</si>
  <si>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</si>
  <si>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</si>
  <si>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</si>
  <si>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</si>
  <si>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</si>
  <si>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</si>
  <si>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</si>
  <si>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</si>
  <si>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</si>
  <si>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</si>
  <si>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</si>
  <si>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</si>
  <si>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</si>
  <si>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</si>
  <si>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</si>
  <si>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</si>
  <si>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</si>
  <si>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</si>
  <si>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</si>
  <si>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</si>
  <si>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</si>
  <si>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</si>
  <si>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</si>
  <si>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</si>
  <si>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</si>
  <si>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</si>
  <si>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</si>
  <si>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</si>
  <si>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</si>
  <si>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</si>
  <si>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</si>
  <si>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</si>
  <si>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</si>
  <si>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</si>
  <si>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</si>
  <si>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</si>
  <si>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</si>
  <si>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</si>
  <si>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</si>
  <si>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</si>
  <si>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</si>
  <si>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</si>
  <si>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</si>
  <si>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</si>
  <si>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</si>
  <si>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</si>
  <si>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</si>
  <si>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</si>
  <si>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</si>
  <si>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</si>
  <si>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</si>
  <si>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</si>
  <si>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</si>
  <si>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</si>
  <si>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</si>
  <si>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</si>
  <si>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</si>
  <si>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</si>
  <si>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</si>
  <si>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</si>
  <si>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</si>
  <si>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</si>
  <si>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</si>
  <si>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</si>
  <si>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</si>
  <si>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</si>
  <si>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</si>
  <si>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</si>
  <si>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</si>
  <si>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</si>
  <si>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</si>
  <si>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</si>
  <si>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</si>
  <si>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</si>
  <si>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</si>
  <si>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</si>
  <si>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</si>
  <si>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</si>
  <si>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</si>
  <si>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</si>
  <si>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</si>
  <si>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</si>
  <si>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</si>
  <si>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</si>
  <si>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</si>
  <si>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</si>
  <si>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</si>
  <si>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</si>
  <si>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</si>
  <si>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</si>
  <si>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</si>
  <si>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</si>
  <si>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</si>
  <si>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</si>
  <si>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</si>
  <si>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</si>
  <si>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</si>
  <si>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</si>
  <si>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</si>
  <si>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</si>
  <si>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</si>
  <si>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</si>
  <si>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</si>
  <si>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</si>
  <si>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</si>
  <si>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</si>
  <si>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</si>
  <si>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</si>
  <si>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</si>
  <si>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</si>
  <si>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</si>
  <si>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</si>
  <si>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</si>
  <si>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</si>
  <si>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</si>
  <si>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</si>
  <si>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</si>
  <si>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</si>
  <si>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</si>
  <si>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</si>
  <si>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</si>
  <si>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</si>
  <si>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</si>
  <si>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</si>
  <si>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</si>
  <si>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</si>
  <si>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</si>
  <si>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</si>
  <si>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</si>
  <si>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</si>
  <si>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</si>
  <si>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</si>
  <si>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</si>
  <si>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</si>
  <si>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</si>
  <si>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</si>
  <si>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</si>
  <si>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</si>
  <si>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</si>
  <si>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</si>
  <si>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</si>
  <si>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</si>
  <si>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</si>
  <si>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</si>
  <si>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</si>
  <si>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</si>
  <si>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</si>
  <si>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</si>
  <si>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</si>
  <si>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</si>
  <si>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</si>
  <si>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</si>
  <si>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</si>
  <si>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</si>
  <si>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</si>
  <si>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</si>
  <si>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</si>
  <si>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</si>
  <si>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</si>
  <si>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</si>
  <si>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</si>
  <si>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</si>
  <si>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</si>
  <si>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</si>
  <si>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</si>
  <si>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</si>
  <si>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</si>
  <si>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</si>
  <si>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</si>
  <si>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</si>
  <si>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</si>
  <si>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</si>
  <si>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</si>
  <si>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</si>
  <si>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</si>
  <si>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</si>
  <si>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</si>
  <si>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</si>
  <si>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</si>
  <si>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</si>
  <si>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</si>
  <si>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</si>
  <si>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</si>
  <si>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</si>
  <si>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</si>
  <si>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</si>
  <si>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</si>
  <si>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</si>
  <si>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</si>
  <si>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</si>
  <si>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</si>
  <si>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</si>
  <si>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</si>
  <si>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</si>
  <si>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</si>
  <si>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</si>
  <si>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</si>
  <si>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</si>
  <si>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</si>
  <si>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</si>
  <si>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</si>
  <si>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</si>
  <si>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</si>
  <si>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</si>
  <si>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</si>
  <si>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</si>
  <si>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</si>
  <si>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</si>
  <si>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</si>
  <si>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</si>
  <si>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</si>
  <si>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</si>
  <si>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</si>
  <si>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</si>
  <si>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</si>
  <si>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</si>
  <si>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</si>
  <si>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</si>
  <si>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</si>
  <si>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</si>
  <si>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</si>
  <si>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</si>
  <si>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</si>
  <si>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</si>
  <si>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</si>
  <si>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</si>
  <si>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</si>
  <si>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</si>
  <si>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</si>
  <si>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</si>
  <si>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</si>
  <si>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</si>
  <si>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</si>
  <si>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</si>
  <si>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</si>
  <si>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</si>
  <si>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</si>
  <si>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</si>
  <si>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</si>
  <si>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</si>
  <si>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</si>
  <si>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</si>
  <si>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</si>
  <si>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</si>
  <si>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</si>
  <si>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</si>
  <si>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</si>
  <si>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</si>
  <si>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</si>
  <si>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</si>
  <si>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</si>
  <si>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</si>
  <si>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</si>
  <si>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</si>
  <si>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</si>
  <si>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</si>
  <si>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</si>
  <si>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</si>
  <si>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</si>
  <si>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</si>
  <si>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</si>
  <si>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</si>
  <si>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</si>
  <si>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</si>
  <si>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</si>
  <si>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</si>
  <si>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</si>
  <si>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</si>
  <si>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</si>
  <si>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</si>
  <si>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</si>
  <si>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</si>
  <si>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</si>
  <si>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</si>
  <si>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</si>
  <si>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</si>
  <si>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</si>
  <si>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</si>
  <si>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</si>
  <si>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</si>
  <si>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</si>
  <si>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</si>
  <si>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</si>
  <si>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</si>
  <si>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</si>
  <si>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</si>
  <si>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</si>
  <si>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</si>
  <si>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</si>
  <si>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</si>
  <si>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</si>
  <si>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</si>
  <si>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</si>
  <si>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</si>
  <si>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</si>
  <si>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</si>
  <si>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</si>
  <si>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</si>
  <si>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</si>
  <si>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</si>
  <si>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</si>
  <si>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</si>
  <si>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</si>
  <si>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</si>
  <si>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</si>
  <si>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</si>
  <si>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</si>
  <si>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</si>
  <si>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</si>
  <si>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</si>
  <si>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</si>
  <si>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</si>
  <si>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</si>
  <si>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</si>
  <si>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</si>
  <si>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</si>
  <si>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</si>
  <si>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</si>
  <si>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</si>
  <si>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</si>
  <si>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</si>
  <si>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</si>
  <si>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</si>
  <si>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</si>
  <si>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</si>
  <si>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</si>
  <si>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</si>
  <si>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</si>
  <si>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</si>
  <si>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</si>
  <si>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</si>
  <si>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</si>
  <si>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</si>
  <si>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</si>
  <si>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</si>
  <si>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</si>
  <si>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</si>
  <si>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</si>
  <si>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</si>
  <si>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</si>
  <si>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</si>
  <si>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</si>
  <si>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</si>
  <si>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</si>
  <si>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</si>
  <si>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</si>
  <si>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</si>
  <si>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</si>
  <si>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</si>
  <si>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</si>
  <si>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</si>
  <si>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</si>
  <si>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</si>
  <si>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</si>
  <si>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</si>
  <si>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</si>
  <si>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</si>
  <si>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</si>
  <si>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</si>
  <si>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</si>
  <si>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</si>
  <si>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</si>
  <si>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</si>
  <si>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</si>
  <si>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</si>
  <si>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</si>
  <si>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</si>
  <si>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</si>
  <si>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</si>
  <si>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</si>
  <si>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</si>
  <si>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</si>
  <si>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</si>
  <si>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</si>
  <si>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</si>
  <si>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</si>
  <si>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</si>
  <si>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</si>
  <si>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</si>
  <si>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</si>
  <si>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</si>
  <si>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</si>
  <si>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</si>
  <si>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</si>
  <si>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</si>
  <si>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</si>
  <si>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</si>
  <si>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</si>
  <si>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</si>
  <si>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</si>
  <si>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</si>
  <si>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</si>
  <si>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</si>
  <si>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</si>
  <si>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</si>
  <si>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</si>
  <si>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</si>
  <si>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</si>
  <si>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</si>
  <si>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</si>
  <si>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</si>
  <si>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</si>
  <si>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</si>
  <si>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</si>
  <si>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</si>
  <si>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</si>
  <si>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</si>
  <si>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</si>
  <si>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</si>
  <si>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</si>
  <si>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</si>
  <si>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</si>
  <si>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</si>
  <si>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</si>
  <si>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</si>
  <si>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</si>
  <si>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</si>
  <si>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</si>
  <si>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</si>
  <si>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</si>
  <si>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</si>
  <si>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</si>
  <si>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</si>
  <si>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</si>
  <si>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</si>
  <si>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</si>
  <si>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</si>
  <si>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</si>
  <si>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</si>
  <si>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</si>
  <si>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</si>
  <si>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</si>
  <si>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</si>
  <si>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</si>
  <si>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</si>
  <si>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</si>
  <si>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</si>
  <si>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</si>
  <si>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</si>
  <si>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</si>
  <si>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</si>
  <si>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</si>
  <si>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</si>
  <si>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</si>
  <si>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</si>
  <si>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</si>
  <si>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</si>
  <si>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</si>
  <si>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</si>
  <si>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</si>
  <si>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</si>
  <si>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</si>
  <si>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</si>
  <si>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</si>
  <si>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</si>
  <si>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</si>
  <si>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</si>
  <si>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</si>
  <si>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</si>
  <si>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</si>
  <si>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</si>
  <si>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</si>
  <si>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</si>
  <si>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</si>
  <si>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</si>
  <si>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</si>
  <si>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</si>
  <si>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</si>
  <si>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</si>
  <si>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</si>
  <si>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</si>
  <si>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</si>
  <si>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</si>
  <si>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</si>
  <si>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</si>
  <si>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</si>
  <si>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</si>
  <si>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</si>
  <si>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</si>
  <si>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</si>
  <si>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</si>
  <si>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</si>
  <si>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</si>
  <si>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</si>
  <si>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</si>
  <si>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</si>
  <si>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</si>
  <si>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</si>
  <si>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</si>
  <si>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</si>
  <si>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</si>
  <si>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</si>
  <si>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</si>
  <si>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</si>
  <si>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</si>
  <si>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</si>
  <si>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</si>
  <si>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</si>
  <si>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</si>
  <si>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</si>
  <si>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</si>
  <si>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</si>
  <si>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</si>
  <si>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</si>
  <si>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</si>
  <si>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</si>
  <si>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</si>
  <si>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</si>
  <si>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</si>
  <si>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</si>
  <si>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</si>
  <si>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</si>
  <si>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</si>
  <si>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</si>
  <si>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</si>
  <si>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</si>
  <si>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</si>
  <si>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</si>
  <si>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</si>
  <si>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</si>
  <si>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</si>
  <si>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</si>
  <si>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</si>
  <si>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</si>
  <si>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</si>
  <si>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</si>
  <si>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</si>
  <si>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</si>
  <si>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</si>
  <si>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</si>
  <si>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</si>
  <si>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</si>
  <si>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</si>
  <si>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</si>
  <si>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</si>
  <si>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</si>
  <si>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</si>
  <si>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</si>
  <si>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</si>
  <si>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</si>
  <si>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</si>
  <si>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</si>
  <si>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</si>
  <si>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</si>
  <si>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</si>
  <si>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</si>
  <si>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</si>
  <si>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</si>
  <si>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</si>
  <si>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</si>
  <si>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</si>
  <si>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</si>
  <si>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</si>
  <si>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</si>
  <si>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</si>
  <si>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</si>
  <si>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</si>
  <si>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</si>
  <si>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</si>
  <si>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</si>
  <si>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</si>
  <si>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</si>
  <si>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</si>
  <si>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</si>
  <si>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</si>
  <si>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</si>
  <si>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</si>
  <si>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</si>
  <si>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</si>
  <si>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</si>
  <si>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</si>
  <si>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</si>
  <si>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</si>
  <si>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</si>
  <si>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</si>
  <si>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</si>
  <si>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</si>
  <si>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</si>
  <si>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</si>
  <si>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</si>
  <si>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</si>
  <si>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</si>
  <si>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</si>
  <si>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</si>
  <si>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</si>
  <si>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</si>
  <si>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</si>
  <si>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</si>
  <si>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</si>
  <si>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</si>
  <si>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</si>
  <si>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</si>
  <si>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</si>
  <si>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</si>
  <si>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</si>
  <si>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</si>
  <si>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</si>
  <si>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</si>
  <si>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</si>
  <si>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</si>
  <si>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</si>
  <si>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</si>
  <si>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</si>
  <si>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</si>
  <si>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</si>
  <si>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</si>
  <si>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</si>
  <si>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</si>
  <si>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</si>
  <si>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</si>
  <si>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</si>
  <si>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</si>
  <si>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</si>
  <si>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</si>
  <si>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</si>
  <si>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</si>
  <si>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</si>
  <si>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</si>
  <si>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</si>
  <si>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</si>
  <si>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</si>
  <si>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</si>
  <si>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</si>
  <si>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</si>
  <si>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</si>
  <si>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</si>
  <si>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</si>
  <si>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</si>
  <si>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</si>
  <si>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</si>
  <si>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</si>
  <si>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</si>
  <si>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</si>
  <si>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</si>
  <si>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</si>
  <si>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</si>
  <si>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</si>
  <si>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</si>
  <si>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</si>
  <si>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</si>
  <si>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</si>
  <si>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</si>
  <si>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</si>
  <si>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</si>
  <si>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</si>
  <si>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</si>
  <si>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</si>
  <si>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</si>
  <si>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</si>
  <si>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</si>
  <si>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</si>
  <si>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</si>
  <si>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</si>
  <si>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</si>
  <si>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</si>
  <si>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</si>
  <si>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</si>
  <si>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</si>
  <si>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</si>
  <si>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</si>
  <si>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</si>
  <si>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</si>
  <si>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</si>
  <si>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</si>
  <si>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</si>
  <si>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</si>
  <si>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</si>
  <si>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</si>
  <si>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</si>
  <si>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</si>
  <si>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</si>
  <si>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</si>
  <si>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</si>
  <si>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</si>
  <si>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</si>
  <si>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</si>
  <si>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</si>
  <si>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</si>
  <si>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</si>
  <si>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</si>
  <si>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</si>
  <si>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</si>
  <si>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</si>
  <si>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</si>
  <si>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</si>
  <si>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</si>
  <si>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</si>
  <si>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</si>
  <si>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</si>
  <si>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</si>
  <si>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</si>
  <si>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</si>
  <si>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</si>
  <si>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</si>
  <si>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</si>
  <si>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</si>
  <si>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</si>
  <si>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</si>
  <si>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</si>
  <si>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</si>
  <si>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</si>
  <si>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</si>
  <si>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</si>
  <si>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</si>
  <si>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</si>
  <si>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</si>
  <si>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</si>
  <si>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</si>
  <si>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</si>
  <si>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</si>
  <si>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</si>
  <si>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</si>
  <si>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</si>
  <si>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</si>
  <si>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</si>
  <si>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</si>
  <si>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</si>
  <si>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</si>
  <si>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</si>
  <si>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</si>
  <si>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</si>
  <si>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</si>
  <si>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</si>
  <si>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</si>
  <si>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</si>
  <si>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</si>
  <si>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</si>
  <si>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</si>
  <si>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</si>
  <si>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</si>
  <si>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</si>
  <si>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</si>
  <si>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</si>
  <si>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</si>
  <si>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</si>
  <si>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</si>
  <si>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</si>
  <si>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</si>
  <si>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</si>
  <si>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</si>
  <si>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</si>
  <si>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</si>
  <si>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</si>
  <si>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</si>
  <si>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</si>
  <si>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</si>
  <si>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</si>
  <si>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</si>
  <si>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</si>
  <si>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</si>
  <si>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</si>
  <si>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</si>
  <si>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</si>
  <si>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</si>
  <si>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</si>
  <si>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</si>
  <si>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</si>
  <si>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</si>
  <si>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</si>
  <si>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</si>
  <si>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</si>
  <si>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</si>
  <si>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</si>
  <si>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</si>
  <si>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</si>
  <si>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</si>
  <si>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</si>
  <si>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</si>
  <si>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</si>
  <si>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</si>
  <si>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</si>
  <si>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</si>
  <si>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</si>
  <si>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</si>
  <si>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</si>
  <si>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</si>
  <si>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</si>
  <si>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</si>
  <si>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</si>
  <si>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</si>
  <si>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</si>
  <si>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</si>
  <si>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</si>
  <si>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</si>
  <si>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</si>
  <si>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</si>
  <si>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</si>
  <si>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</si>
  <si>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</si>
  <si>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</si>
  <si>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</si>
  <si>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</si>
  <si>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</si>
  <si>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</si>
  <si>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</si>
  <si>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</si>
  <si>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</si>
  <si>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</si>
  <si>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</si>
  <si>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</si>
  <si>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</si>
  <si>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</si>
  <si>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</si>
  <si>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</si>
  <si>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</si>
  <si>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</si>
  <si>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</si>
  <si>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</si>
  <si>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</si>
  <si>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</si>
  <si>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</si>
  <si>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</si>
  <si>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</si>
  <si>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</si>
  <si>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</si>
  <si>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</si>
  <si>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</si>
  <si>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</si>
  <si>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</si>
  <si>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</si>
  <si>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</si>
  <si>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</si>
  <si>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</si>
  <si>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</si>
  <si>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</si>
  <si>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</si>
  <si>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</si>
  <si>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</si>
  <si>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</si>
  <si>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</si>
  <si>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</si>
  <si>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</si>
  <si>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</si>
  <si>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</si>
  <si>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</si>
  <si>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</si>
  <si>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</si>
  <si>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</si>
  <si>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</si>
  <si>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</si>
  <si>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</si>
  <si>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</si>
  <si>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</si>
  <si>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</si>
  <si>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</si>
  <si>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</si>
  <si>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</si>
  <si>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</si>
  <si>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</si>
  <si>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</si>
  <si>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</si>
  <si>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</si>
  <si>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</si>
  <si>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</si>
  <si>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</si>
  <si>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</si>
  <si>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</si>
  <si>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</si>
  <si>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</si>
  <si>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</si>
  <si>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</si>
  <si>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</si>
  <si>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</si>
  <si>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</si>
  <si>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</si>
  <si>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</si>
  <si>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</si>
  <si>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</si>
  <si>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</si>
  <si>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</si>
  <si>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</si>
  <si>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</si>
  <si>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</si>
  <si>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</si>
  <si>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</si>
  <si>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</si>
  <si>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</si>
  <si>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</si>
  <si>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</si>
  <si>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</si>
  <si>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</si>
  <si>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</si>
  <si>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</si>
  <si>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</si>
  <si>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</si>
  <si>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</si>
  <si>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</si>
  <si>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</si>
  <si>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</si>
  <si>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</si>
  <si>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</si>
  <si>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</si>
  <si>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</si>
  <si>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</si>
  <si>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</si>
  <si>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</si>
  <si>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</si>
  <si>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</si>
  <si>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</si>
  <si>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</si>
  <si>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</si>
  <si>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</si>
  <si>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</si>
  <si>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</si>
  <si>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</si>
  <si>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</si>
  <si>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</si>
  <si>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</si>
  <si>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</si>
  <si>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</si>
  <si>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</si>
  <si>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</si>
  <si>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</si>
  <si>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</si>
  <si>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</si>
  <si>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</si>
  <si>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</si>
  <si>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</si>
  <si>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</si>
  <si>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</si>
  <si>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</si>
  <si>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</si>
  <si>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</si>
  <si>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</si>
  <si>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</si>
  <si>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</si>
  <si>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</si>
  <si>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</si>
  <si>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</si>
  <si>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</si>
  <si>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</si>
  <si>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</si>
  <si>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</si>
  <si>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</si>
  <si>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</si>
  <si>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</si>
  <si>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</si>
  <si>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</si>
  <si>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</si>
  <si>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</si>
  <si>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</si>
  <si>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</si>
  <si>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</si>
  <si>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</si>
  <si>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</si>
  <si>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</si>
  <si>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</si>
  <si>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</si>
  <si>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</si>
  <si>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</si>
  <si>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</si>
  <si>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</si>
  <si>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</si>
  <si>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</si>
  <si>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</si>
  <si>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</si>
  <si>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</si>
  <si>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</si>
  <si>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</si>
  <si>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</si>
  <si>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</si>
  <si>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</si>
  <si>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</si>
  <si>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</si>
  <si>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</si>
  <si>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</si>
  <si>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</si>
  <si>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</si>
  <si>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</si>
  <si>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</si>
  <si>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</si>
  <si>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</si>
  <si>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</si>
  <si>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</si>
  <si>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</si>
  <si>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</si>
  <si>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</si>
  <si>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</si>
  <si>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</si>
  <si>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</si>
  <si>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</si>
  <si>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</si>
  <si>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</si>
  <si>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</si>
  <si>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</si>
  <si>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</si>
  <si>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</si>
  <si>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</si>
  <si>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</si>
  <si>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</si>
  <si>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</si>
  <si>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</si>
  <si>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</si>
  <si>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</si>
  <si>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</si>
  <si>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</si>
  <si>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</si>
  <si>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</si>
  <si>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</si>
  <si>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</si>
  <si>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</si>
  <si>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</si>
  <si>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</si>
  <si>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</si>
  <si>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</si>
  <si>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</si>
  <si>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</si>
  <si>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</si>
  <si>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</si>
  <si>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</si>
  <si>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</si>
  <si>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</si>
  <si>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</si>
  <si>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</si>
  <si>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</si>
  <si>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</si>
  <si>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</si>
  <si>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</si>
  <si>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</si>
  <si>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</si>
  <si>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</si>
  <si>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</si>
  <si>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</si>
  <si>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</si>
  <si>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</si>
  <si>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</si>
  <si>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</si>
  <si>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</si>
  <si>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</si>
  <si>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</si>
  <si>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</si>
  <si>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</si>
  <si>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</si>
  <si>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</si>
  <si>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</si>
  <si>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</si>
  <si>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</si>
  <si>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</si>
  <si>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</si>
  <si>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</si>
  <si>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</si>
  <si>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</si>
  <si>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</si>
  <si>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</si>
  <si>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</si>
  <si>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</si>
  <si>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</si>
  <si>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</si>
  <si>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</si>
  <si>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</si>
  <si>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</si>
  <si>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</si>
  <si>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</si>
  <si>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</si>
  <si>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</si>
  <si>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</si>
  <si>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</si>
  <si>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</si>
  <si>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</si>
  <si>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</si>
  <si>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</si>
  <si>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</si>
  <si>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</si>
  <si>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</si>
  <si>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</si>
  <si>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</si>
  <si>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</si>
  <si>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</si>
  <si>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</si>
  <si>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</si>
  <si>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</si>
  <si>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</si>
  <si>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</si>
  <si>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</si>
  <si>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</si>
  <si>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</si>
  <si>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</si>
  <si>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</si>
  <si>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</si>
  <si>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</si>
  <si>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</si>
  <si>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</si>
  <si>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</si>
  <si>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</si>
  <si>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</si>
  <si>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</si>
  <si>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</si>
  <si>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</si>
  <si>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</si>
  <si>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</si>
  <si>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</si>
  <si>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</si>
  <si>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</si>
  <si>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</si>
  <si>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</si>
  <si>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</si>
  <si>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</si>
  <si>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</si>
  <si>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</si>
  <si>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</si>
  <si>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</si>
  <si>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</si>
  <si>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</si>
  <si>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</si>
  <si>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</si>
  <si>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</si>
  <si>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</si>
  <si>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</si>
  <si>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</si>
  <si>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</si>
  <si>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</si>
  <si>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</si>
  <si>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</si>
  <si>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</si>
  <si>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</si>
  <si>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</si>
  <si>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</si>
  <si>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</si>
  <si>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</si>
  <si>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</si>
  <si>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</si>
  <si>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</si>
  <si>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</si>
  <si>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</si>
  <si>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</si>
  <si>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</si>
  <si>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</si>
  <si>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</si>
  <si>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</si>
  <si>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</si>
  <si>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</si>
  <si>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</si>
  <si>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</si>
  <si>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</si>
  <si>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</si>
  <si>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</si>
  <si>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</si>
  <si>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</si>
  <si>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</si>
  <si>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</si>
  <si>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</si>
  <si>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</si>
  <si>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</si>
  <si>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</si>
  <si>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</si>
  <si>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</si>
  <si>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</si>
  <si>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</si>
  <si>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</si>
  <si>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</si>
  <si>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</si>
  <si>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</si>
  <si>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</si>
  <si>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</si>
  <si>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</si>
  <si>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</si>
  <si>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</si>
  <si>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</si>
  <si>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</si>
  <si>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</si>
  <si>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</si>
  <si>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</si>
  <si>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</si>
  <si>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</si>
  <si>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</si>
  <si>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</si>
  <si>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</si>
  <si>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</si>
  <si>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</si>
  <si>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</si>
  <si>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</si>
  <si>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</si>
  <si>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</si>
  <si>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</si>
  <si>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</si>
  <si>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</si>
  <si>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</si>
  <si>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</si>
  <si>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</si>
  <si>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</si>
  <si>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</si>
  <si>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</si>
  <si>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</si>
  <si>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</si>
  <si>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</si>
  <si>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</si>
  <si>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</si>
  <si>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</si>
  <si>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</si>
  <si>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</si>
  <si>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</si>
  <si>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</si>
  <si>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</si>
  <si>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</si>
  <si>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</si>
  <si>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</si>
  <si>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</si>
  <si>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</si>
  <si>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</si>
  <si>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</si>
  <si>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</si>
  <si>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</si>
  <si>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</si>
  <si>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</si>
  <si>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</si>
  <si>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</si>
  <si>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</si>
  <si>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</si>
  <si>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</si>
  <si>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</si>
  <si>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</si>
  <si>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</si>
  <si>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</si>
  <si>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</si>
  <si>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</si>
  <si>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</si>
  <si>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</si>
  <si>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</si>
  <si>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</si>
  <si>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</si>
  <si>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</si>
  <si>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</si>
  <si>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</si>
  <si>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</si>
  <si>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</si>
  <si>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</si>
  <si>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</si>
  <si>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</si>
  <si>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</si>
  <si>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</si>
  <si>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</si>
  <si>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</si>
  <si>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</si>
  <si>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</si>
  <si>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</si>
  <si>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</si>
  <si>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</si>
  <si>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</si>
  <si>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</si>
  <si>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</si>
  <si>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</si>
  <si>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</si>
  <si>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</si>
  <si>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</si>
  <si>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</si>
  <si>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</si>
  <si>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</si>
  <si>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</si>
  <si>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</si>
  <si>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</si>
  <si>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</si>
  <si>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</si>
  <si>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</si>
  <si>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</si>
  <si>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</si>
  <si>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</si>
  <si>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</si>
  <si>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</si>
  <si>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</si>
  <si>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</si>
  <si>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</si>
  <si>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</si>
  <si>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</si>
  <si>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</si>
  <si>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</si>
  <si>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</si>
  <si>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</si>
  <si>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</si>
  <si>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</si>
  <si>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</si>
  <si>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</si>
  <si>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</si>
  <si>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</si>
  <si>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</si>
  <si>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</si>
  <si>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</si>
  <si>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</si>
  <si>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</si>
  <si>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</si>
  <si>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</si>
  <si>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</si>
  <si>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</si>
  <si>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</si>
  <si>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</si>
  <si>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</si>
  <si>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</si>
  <si>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</si>
  <si>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</si>
  <si>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</si>
  <si>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</si>
  <si>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</si>
  <si>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</si>
  <si>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</si>
  <si>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</si>
  <si>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</si>
  <si>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</si>
  <si>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</si>
  <si>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</si>
  <si>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</si>
  <si>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</si>
  <si>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</si>
  <si>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</si>
  <si>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</si>
  <si>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</si>
  <si>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</si>
  <si>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</si>
  <si>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</si>
  <si>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</si>
  <si>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</si>
  <si>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</si>
  <si>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</si>
  <si>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</si>
  <si>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</si>
  <si>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</si>
  <si>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</si>
  <si>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</si>
  <si>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</si>
  <si>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</si>
  <si>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</si>
  <si>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</si>
  <si>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</si>
  <si>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</si>
  <si>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</si>
  <si>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</si>
  <si>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</si>
  <si>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</si>
  <si>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</si>
  <si>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</si>
  <si>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</si>
  <si>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</si>
  <si>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</si>
  <si>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</si>
  <si>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</si>
  <si>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</si>
  <si>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</si>
  <si>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</si>
  <si>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</si>
  <si>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</si>
  <si>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</si>
  <si>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</si>
  <si>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</si>
  <si>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</si>
  <si>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</si>
  <si>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</si>
  <si>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</si>
  <si>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</si>
  <si>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</si>
  <si>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</si>
  <si>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</si>
  <si>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</si>
  <si>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</si>
  <si>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</si>
  <si>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</si>
  <si>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</si>
  <si>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</si>
  <si>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</si>
  <si>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</si>
  <si>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</si>
  <si>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</si>
  <si>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</si>
  <si>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</si>
  <si>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</si>
  <si>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</si>
  <si>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</si>
  <si>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</si>
  <si>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</si>
  <si>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</si>
  <si>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</si>
  <si>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</si>
  <si>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</si>
  <si>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</si>
  <si>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</si>
  <si>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</si>
  <si>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</si>
  <si>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</si>
  <si>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</si>
  <si>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</si>
  <si>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</si>
  <si>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</si>
  <si>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</si>
  <si>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</si>
  <si>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</si>
  <si>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</si>
  <si>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</si>
  <si>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</si>
  <si>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</si>
  <si>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</si>
  <si>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</si>
  <si>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</si>
  <si>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</si>
  <si>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</si>
  <si>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</si>
  <si>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</si>
  <si>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</si>
  <si>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</si>
  <si>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</si>
  <si>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</si>
  <si>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</si>
  <si>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</si>
  <si>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</si>
  <si>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</si>
  <si>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</si>
  <si>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</si>
  <si>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</si>
  <si>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</si>
  <si>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</si>
  <si>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</si>
  <si>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</si>
  <si>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</si>
  <si>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</si>
  <si>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</si>
  <si>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</si>
  <si>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</si>
  <si>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</si>
  <si>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</si>
  <si>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</si>
  <si>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</si>
  <si>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</si>
  <si>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</si>
  <si>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</si>
  <si>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</si>
  <si>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</si>
  <si>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</si>
  <si>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</si>
  <si>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</si>
  <si>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</si>
  <si>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</si>
  <si>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</si>
  <si>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</si>
  <si>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</si>
  <si>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</si>
  <si>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</si>
  <si>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</si>
  <si>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</si>
  <si>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</si>
  <si>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</si>
  <si>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</si>
  <si>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</si>
  <si>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</si>
  <si>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</si>
  <si>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</si>
  <si>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</si>
  <si>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</si>
  <si>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</si>
  <si>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</si>
  <si>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</si>
  <si>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</si>
  <si>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</si>
  <si>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</si>
  <si>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</si>
  <si>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</si>
  <si>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</si>
  <si>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</si>
  <si>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</si>
  <si>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</si>
  <si>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</si>
  <si>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</si>
  <si>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</si>
  <si>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</si>
  <si>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</si>
  <si>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</si>
  <si>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</si>
  <si>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</si>
  <si>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</si>
  <si>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</si>
  <si>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</si>
  <si>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</si>
  <si>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</si>
  <si>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</si>
  <si>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</si>
  <si>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</si>
  <si>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</si>
  <si>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</si>
  <si>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</si>
  <si>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</si>
  <si>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</si>
  <si>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</si>
  <si>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</si>
  <si>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</si>
  <si>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</si>
  <si>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</si>
  <si>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</si>
  <si>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</si>
  <si>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</si>
  <si>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</si>
  <si>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</si>
  <si>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</si>
  <si>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</si>
  <si>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</si>
  <si>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</si>
  <si>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</si>
  <si>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</si>
  <si>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</si>
  <si>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</si>
  <si>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</si>
  <si>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</si>
  <si>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</si>
  <si>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</si>
  <si>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</si>
  <si>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</si>
  <si>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</si>
  <si>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</si>
  <si>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</si>
  <si>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</si>
  <si>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</si>
  <si>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</si>
  <si>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</si>
  <si>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</si>
  <si>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</si>
  <si>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</si>
  <si>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</si>
  <si>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</si>
  <si>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</si>
  <si>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</si>
  <si>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</si>
  <si>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</si>
  <si>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</si>
  <si>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</si>
  <si>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</si>
  <si>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</si>
  <si>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</si>
  <si>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</si>
  <si>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</si>
  <si>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</si>
  <si>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</si>
  <si>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</si>
  <si>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</si>
  <si>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</si>
  <si>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</si>
  <si>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</si>
  <si>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</si>
  <si>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</si>
  <si>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</si>
  <si>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</si>
  <si>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</si>
  <si>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</si>
  <si>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</si>
  <si>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</si>
  <si>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</si>
  <si>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</si>
  <si>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</si>
  <si>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</si>
  <si>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</si>
  <si>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</si>
  <si>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</si>
  <si>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</si>
  <si>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</si>
  <si>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</si>
  <si>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</si>
  <si>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</si>
  <si>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</si>
  <si>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</si>
  <si>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</si>
  <si>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</si>
  <si>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</si>
  <si>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</si>
  <si>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</si>
  <si>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</si>
  <si>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</si>
  <si>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</si>
  <si>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</si>
  <si>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</si>
  <si>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</si>
  <si>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</si>
  <si>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</si>
  <si>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</si>
  <si>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</si>
  <si>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</si>
  <si>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</si>
  <si>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</si>
  <si>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</si>
  <si>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</si>
  <si>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</si>
  <si>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</si>
  <si>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</si>
  <si>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</si>
  <si>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</si>
  <si>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</si>
  <si>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</si>
  <si>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</si>
  <si>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</si>
  <si>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</si>
  <si>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</si>
  <si>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</si>
  <si>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</si>
  <si>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</si>
  <si>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</si>
  <si>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</si>
  <si>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</si>
  <si>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</si>
  <si>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</si>
  <si>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</si>
  <si>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</si>
  <si>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</si>
  <si>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</si>
  <si>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</si>
  <si>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</si>
  <si>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</si>
  <si>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</si>
  <si>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</si>
  <si>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</si>
  <si>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</si>
  <si>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</si>
  <si>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</si>
  <si>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</si>
  <si>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</si>
  <si>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</si>
  <si>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</si>
  <si>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</si>
  <si>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</si>
  <si>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</si>
  <si>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</si>
  <si>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</si>
  <si>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</si>
  <si>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</si>
  <si>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</si>
  <si>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</si>
  <si>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</si>
  <si>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</si>
  <si>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</si>
  <si>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</si>
  <si>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</si>
  <si>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</si>
  <si>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</si>
  <si>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</si>
  <si>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</si>
  <si>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</si>
  <si>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</si>
  <si>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</si>
  <si>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</si>
  <si>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</si>
  <si>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</si>
  <si>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</si>
  <si>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</si>
  <si>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</si>
  <si>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</si>
  <si>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</si>
  <si>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</si>
  <si>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</si>
  <si>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</si>
  <si>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</si>
  <si>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</si>
  <si>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</si>
  <si>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</si>
  <si>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</si>
  <si>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</si>
  <si>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</si>
  <si>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</si>
  <si>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</si>
  <si>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</si>
  <si>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</si>
  <si>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</si>
  <si>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</si>
  <si>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</si>
  <si>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</si>
  <si>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</si>
  <si>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</si>
  <si>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</si>
  <si>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</si>
  <si>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</si>
  <si>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</si>
  <si>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</si>
  <si>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</si>
  <si>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</si>
  <si>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</si>
  <si>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</si>
  <si>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</si>
  <si>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</si>
  <si>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</si>
  <si>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</si>
  <si>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</si>
  <si>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</si>
  <si>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</si>
  <si>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</si>
  <si>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</si>
  <si>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</si>
  <si>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</si>
  <si>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</si>
  <si>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</si>
  <si>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</si>
  <si>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</si>
  <si>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</si>
  <si>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</si>
  <si>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</si>
  <si>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</si>
  <si>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</si>
  <si>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</si>
  <si>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</si>
  <si>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</si>
  <si>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</si>
  <si>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</si>
  <si>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</si>
  <si>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</si>
  <si>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</si>
  <si>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</si>
  <si>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</si>
  <si>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</si>
  <si>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</si>
  <si>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</si>
  <si>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</si>
  <si>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</si>
  <si>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</si>
  <si>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</si>
  <si>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</si>
  <si>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</si>
  <si>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</si>
  <si>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</si>
  <si>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</si>
  <si>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</si>
  <si>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</si>
  <si>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</si>
  <si>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</si>
  <si>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</si>
  <si>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</si>
  <si>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</si>
  <si>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</si>
  <si>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</si>
  <si>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</si>
  <si>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</si>
  <si>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</si>
  <si>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</si>
  <si>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</si>
  <si>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</si>
  <si>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</si>
  <si>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</si>
  <si>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</si>
  <si>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</si>
  <si>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</si>
  <si>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</si>
  <si>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</si>
  <si>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</si>
  <si>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</si>
  <si>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</si>
  <si>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</si>
  <si>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</si>
  <si>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</si>
  <si>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</si>
  <si>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</si>
  <si>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</si>
  <si>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</si>
  <si>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</si>
  <si>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</si>
  <si>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</si>
  <si>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</si>
  <si>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</si>
  <si>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</si>
  <si>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</si>
  <si>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</si>
  <si>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</si>
  <si>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</si>
  <si>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</si>
  <si>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</si>
  <si>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</si>
  <si>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</si>
  <si>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</si>
  <si>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</si>
  <si>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</si>
  <si>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</si>
  <si>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</si>
  <si>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</si>
  <si>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</si>
  <si>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</si>
  <si>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</si>
  <si>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</si>
  <si>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</si>
  <si>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</si>
  <si>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</si>
  <si>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</si>
  <si>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</si>
  <si>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</si>
  <si>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</si>
  <si>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</si>
  <si>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</si>
  <si>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</si>
  <si>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</si>
  <si>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</si>
  <si>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</si>
  <si>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</si>
  <si>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</si>
  <si>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</si>
  <si>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</si>
  <si>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</si>
  <si>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</si>
  <si>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</si>
  <si>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</si>
  <si>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</si>
  <si>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</si>
  <si>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</si>
  <si>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</si>
  <si>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</si>
  <si>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</si>
  <si>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</si>
  <si>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</si>
  <si>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</si>
  <si>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</si>
  <si>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</si>
  <si>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</si>
  <si>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</si>
  <si>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</si>
  <si>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</si>
  <si>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</si>
  <si>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</si>
  <si>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</si>
  <si>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</si>
  <si>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</si>
  <si>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</si>
  <si>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</si>
  <si>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</si>
  <si>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</si>
  <si>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</si>
  <si>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</si>
  <si>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</si>
  <si>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</si>
  <si>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</si>
  <si>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</si>
  <si>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</si>
  <si>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</si>
  <si>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</si>
  <si>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</si>
  <si>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</si>
  <si>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</si>
  <si>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</si>
  <si>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</si>
  <si>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</si>
  <si>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</si>
  <si>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</si>
  <si>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</si>
  <si>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</si>
  <si>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</si>
  <si>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</si>
  <si>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</si>
  <si>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</si>
  <si>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</si>
  <si>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</si>
  <si>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</si>
  <si>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</si>
  <si>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</si>
  <si>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</si>
  <si>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</si>
  <si>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</si>
  <si>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</si>
  <si>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</si>
  <si>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</si>
  <si>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</si>
  <si>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</si>
  <si>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</si>
  <si>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</si>
  <si>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</si>
  <si>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</si>
  <si>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</si>
  <si>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</si>
  <si>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</si>
  <si>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</si>
  <si>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</si>
  <si>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</si>
  <si>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</si>
  <si>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</si>
  <si>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</si>
  <si>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</si>
  <si>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</si>
  <si>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</si>
  <si>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</si>
  <si>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</si>
  <si>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</si>
  <si>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</si>
  <si>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</si>
  <si>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</si>
  <si>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</si>
  <si>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</si>
  <si>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</si>
  <si>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</si>
  <si>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</si>
  <si>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</si>
  <si>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</si>
  <si>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</si>
  <si>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</si>
  <si>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</si>
  <si>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</si>
  <si>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</si>
  <si>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</si>
  <si>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</si>
  <si>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</si>
  <si>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</si>
  <si>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</si>
  <si>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</si>
  <si>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</si>
  <si>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</si>
  <si>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</si>
  <si>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</si>
  <si>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</si>
  <si>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</si>
  <si>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</si>
  <si>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</si>
  <si>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</si>
  <si>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</si>
  <si>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</si>
  <si>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</si>
  <si>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</si>
  <si>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</si>
  <si>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</si>
  <si>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</si>
  <si>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</si>
  <si>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</si>
  <si>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</si>
  <si>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</si>
  <si>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</si>
  <si>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</si>
  <si>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</si>
  <si>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</si>
  <si>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</si>
  <si>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</si>
  <si>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</si>
  <si>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</si>
  <si>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</si>
  <si>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</si>
  <si>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</si>
  <si>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</si>
  <si>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</si>
  <si>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</si>
  <si>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</si>
  <si>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</si>
  <si>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</si>
  <si>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</si>
  <si>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</si>
  <si>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</si>
  <si>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</si>
  <si>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</si>
  <si>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</si>
  <si>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</si>
  <si>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</si>
  <si>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</si>
  <si>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</si>
  <si>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</si>
  <si>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</si>
  <si>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</si>
  <si>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</si>
  <si>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</si>
  <si>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</si>
  <si>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</si>
  <si>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</si>
  <si>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</si>
  <si>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</si>
  <si>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</si>
  <si>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</si>
  <si>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</si>
  <si>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</si>
  <si>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</si>
  <si>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</si>
  <si>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</si>
  <si>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</si>
  <si>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</si>
  <si>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</si>
  <si>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</si>
  <si>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</si>
  <si>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</si>
  <si>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</si>
  <si>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</si>
  <si>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</si>
  <si>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</si>
  <si>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</si>
  <si>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</si>
  <si>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</si>
  <si>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</si>
  <si>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</si>
  <si>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</si>
  <si>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</si>
  <si>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</si>
  <si>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</si>
  <si>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</si>
  <si>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</si>
  <si>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</si>
  <si>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</si>
  <si>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</si>
  <si>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</si>
  <si>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</si>
  <si>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</si>
  <si>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</si>
  <si>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</si>
  <si>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</si>
  <si>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</si>
  <si>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</si>
  <si>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</si>
  <si>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</si>
  <si>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</si>
  <si>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</si>
  <si>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</si>
  <si>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</si>
  <si>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</si>
  <si>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</si>
  <si>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</si>
  <si>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</si>
  <si>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</si>
  <si>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</si>
  <si>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</si>
  <si>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</si>
  <si>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</si>
  <si>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</si>
  <si>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</si>
  <si>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</si>
  <si>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</si>
  <si>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</si>
  <si>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</si>
  <si>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</si>
  <si>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</si>
  <si>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</si>
  <si>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</si>
  <si>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</si>
  <si>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</si>
  <si>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</si>
  <si>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</si>
  <si>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</si>
  <si>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</si>
  <si>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</si>
  <si>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</si>
  <si>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</si>
  <si>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</si>
  <si>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</si>
  <si>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</si>
  <si>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</si>
  <si>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</si>
  <si>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</si>
  <si>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</si>
  <si>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</si>
  <si>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</si>
  <si>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</si>
  <si>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</si>
  <si>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</si>
  <si>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</si>
  <si>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</si>
  <si>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</si>
  <si>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</si>
  <si>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</si>
  <si>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</si>
  <si>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</si>
  <si>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</si>
  <si>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</si>
  <si>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</si>
  <si>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</si>
  <si>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</si>
  <si>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</si>
  <si>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</si>
  <si>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</si>
  <si>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</si>
  <si>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</si>
  <si>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</si>
  <si>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</si>
  <si>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</si>
  <si>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</si>
  <si>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</si>
  <si>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</si>
  <si>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</si>
  <si>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</si>
  <si>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</si>
  <si>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</si>
  <si>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</si>
  <si>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</si>
  <si>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</si>
  <si>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</si>
  <si>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</si>
  <si>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</si>
  <si>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</si>
  <si>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</si>
  <si>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</si>
  <si>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</si>
  <si>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</si>
  <si>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</si>
  <si>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</si>
  <si>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</si>
  <si>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</si>
  <si>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</si>
  <si>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</si>
  <si>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</si>
  <si>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</si>
  <si>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</si>
  <si>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</si>
  <si>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</si>
  <si>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</si>
  <si>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</si>
  <si>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</si>
  <si>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</si>
  <si>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</si>
  <si>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</si>
  <si>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</si>
  <si>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</si>
  <si>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</si>
  <si>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</si>
  <si>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</si>
  <si>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</si>
  <si>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</si>
  <si>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</si>
  <si>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</si>
  <si>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</si>
  <si>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</si>
  <si>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</si>
  <si>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</si>
  <si>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</si>
  <si>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</si>
  <si>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</si>
  <si>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</si>
  <si>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</si>
  <si>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</si>
  <si>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</si>
  <si>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</si>
  <si>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</si>
  <si>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</si>
  <si>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</si>
  <si>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</si>
  <si>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</si>
  <si>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</si>
  <si>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</si>
  <si>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</si>
  <si>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</si>
  <si>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</si>
  <si>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</si>
  <si>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</si>
  <si>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</si>
  <si>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</si>
  <si>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</si>
  <si>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</si>
  <si>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</si>
  <si>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</si>
  <si>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</si>
  <si>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</si>
  <si>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</si>
  <si>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</si>
  <si>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</si>
  <si>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</si>
  <si>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</si>
  <si>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</si>
  <si>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</si>
  <si>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</si>
  <si>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</si>
  <si>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</si>
  <si>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</si>
  <si>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</si>
  <si>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</si>
  <si>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</si>
  <si>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</si>
  <si>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</si>
  <si>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</si>
  <si>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</si>
  <si>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</si>
  <si>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</si>
  <si>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</si>
  <si>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</si>
  <si>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</si>
  <si>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</si>
  <si>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</si>
  <si>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</si>
  <si>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</si>
  <si>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</si>
  <si>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</si>
  <si>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</si>
  <si>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</si>
  <si>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</si>
  <si>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</si>
  <si>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</si>
  <si>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</si>
  <si>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</si>
  <si>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</si>
  <si>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</si>
  <si>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</si>
  <si>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</si>
  <si>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</si>
  <si>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</si>
  <si>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</si>
  <si>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</si>
  <si>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</si>
  <si>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</si>
  <si>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</si>
  <si>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</si>
  <si>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</si>
  <si>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</si>
  <si>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</si>
  <si>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</si>
  <si>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</si>
  <si>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</si>
  <si>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</si>
  <si>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</si>
  <si>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</si>
  <si>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</si>
  <si>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</si>
  <si>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</si>
  <si>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</si>
  <si>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</si>
  <si>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</si>
  <si>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</si>
  <si>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</si>
  <si>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</si>
  <si>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</si>
  <si>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</si>
  <si>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</si>
  <si>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</si>
  <si>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</si>
  <si>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</si>
  <si>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</si>
  <si>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</si>
  <si>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</si>
  <si>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</si>
  <si>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</si>
  <si>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</si>
  <si>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</si>
  <si>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</si>
  <si>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</si>
  <si>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</si>
  <si>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</si>
  <si>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</si>
  <si>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</si>
  <si>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</si>
  <si>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</si>
  <si>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</si>
  <si>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</si>
  <si>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</si>
  <si>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</si>
  <si>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</si>
  <si>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</si>
  <si>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</si>
  <si>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</si>
  <si>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</si>
  <si>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</si>
  <si>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</si>
  <si>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</si>
  <si>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</si>
  <si>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</si>
  <si>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</si>
  <si>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</si>
  <si>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</si>
  <si>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</si>
  <si>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</si>
  <si>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</si>
  <si>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</si>
  <si>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</si>
  <si>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</si>
  <si>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</si>
  <si>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</si>
  <si>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</si>
  <si>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</si>
  <si>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</si>
  <si>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</si>
  <si>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</si>
  <si>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</si>
  <si>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</si>
  <si>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</si>
  <si>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</si>
  <si>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</si>
  <si>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</si>
  <si>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</si>
  <si>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</si>
  <si>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</si>
  <si>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</si>
  <si>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</si>
  <si>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</si>
  <si>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</si>
  <si>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</si>
  <si>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</si>
  <si>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</si>
  <si>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</si>
  <si>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</si>
  <si>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</si>
  <si>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</si>
  <si>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</si>
  <si>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</si>
  <si>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</si>
  <si>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</si>
  <si>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</si>
  <si>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</si>
  <si>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</si>
  <si>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</si>
  <si>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</si>
  <si>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</si>
  <si>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</si>
  <si>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</si>
  <si>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</si>
  <si>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</si>
  <si>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</si>
  <si>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</si>
  <si>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</si>
  <si>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</si>
  <si>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</si>
  <si>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</si>
  <si>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</si>
  <si>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</si>
  <si>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</si>
  <si>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</si>
  <si>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</si>
  <si>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</si>
  <si>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</si>
  <si>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</si>
  <si>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</si>
  <si>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</si>
  <si>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</si>
  <si>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</si>
  <si>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</si>
  <si>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</si>
  <si>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</si>
  <si>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</si>
  <si>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</si>
  <si>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</si>
  <si>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</si>
  <si>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</si>
  <si>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</si>
  <si>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</si>
  <si>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</si>
  <si>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</si>
  <si>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</si>
  <si>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</si>
  <si>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</si>
  <si>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</si>
  <si>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</si>
  <si>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</si>
  <si>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</si>
  <si>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</si>
  <si>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</si>
  <si>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</si>
  <si>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</si>
  <si>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</si>
  <si>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</si>
  <si>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</si>
  <si>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</si>
  <si>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</si>
  <si>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</si>
  <si>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</si>
  <si>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</si>
  <si>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</si>
  <si>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</si>
  <si>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</si>
  <si>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</si>
  <si>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</si>
  <si>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</si>
  <si>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</si>
  <si>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</si>
  <si>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</si>
  <si>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</si>
  <si>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</si>
  <si>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</si>
  <si>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</si>
  <si>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</si>
  <si>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</si>
  <si>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</si>
  <si>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</si>
  <si>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</si>
  <si>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</si>
  <si>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</si>
  <si>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</si>
  <si>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</si>
  <si>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</si>
  <si>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</si>
  <si>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</si>
  <si>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</si>
  <si>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</si>
  <si>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</si>
  <si>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</si>
  <si>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</si>
  <si>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</si>
  <si>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</si>
  <si>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</si>
  <si>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</si>
  <si>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</si>
  <si>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</si>
  <si>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</si>
  <si>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</si>
  <si>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</si>
  <si>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</si>
  <si>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</si>
  <si>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</si>
  <si>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</si>
  <si>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</si>
  <si>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</si>
  <si>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</si>
  <si>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</si>
  <si>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</si>
  <si>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</si>
  <si>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</si>
  <si>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</si>
  <si>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</si>
  <si>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</si>
  <si>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</si>
  <si>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</si>
  <si>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</si>
  <si>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</si>
  <si>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</si>
  <si>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</si>
  <si>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</si>
  <si>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</si>
  <si>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</si>
  <si>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</si>
  <si>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</si>
  <si>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</si>
  <si>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</si>
  <si>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</si>
  <si>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</si>
  <si>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</si>
  <si>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</si>
  <si>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</si>
  <si>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</si>
  <si>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</si>
  <si>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</si>
  <si>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</si>
  <si>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</si>
  <si>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</si>
  <si>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</si>
  <si>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</si>
  <si>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</si>
  <si>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</si>
  <si>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</si>
  <si>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</si>
  <si>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</si>
  <si>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</si>
  <si>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</si>
  <si>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</si>
  <si>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</si>
  <si>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</si>
  <si>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</si>
  <si>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</si>
  <si>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</si>
  <si>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</si>
  <si>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</si>
  <si>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</si>
  <si>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</si>
  <si>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</si>
  <si>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</si>
  <si>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</si>
  <si>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</si>
  <si>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</si>
  <si>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</si>
  <si>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</si>
  <si>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</si>
  <si>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</si>
  <si>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</si>
  <si>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</si>
  <si>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</si>
  <si>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</si>
  <si>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</si>
  <si>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</si>
  <si>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</si>
  <si>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</si>
  <si>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</si>
  <si>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</si>
  <si>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</si>
  <si>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</si>
  <si>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</si>
  <si>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</si>
  <si>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</si>
  <si>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</si>
  <si>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</si>
  <si>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</si>
  <si>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</si>
  <si>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</si>
  <si>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</si>
  <si>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</si>
  <si>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</si>
  <si>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</si>
  <si>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</si>
  <si>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</si>
  <si>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</si>
  <si>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</si>
  <si>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</si>
  <si>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</si>
  <si>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</si>
  <si>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</si>
  <si>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</si>
  <si>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</si>
  <si>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</si>
  <si>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</si>
  <si>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</si>
  <si>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</si>
  <si>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</si>
  <si>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</si>
  <si>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</si>
  <si>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</si>
  <si>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</si>
  <si>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</si>
  <si>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</si>
  <si>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</si>
  <si>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</si>
  <si>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</si>
  <si>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</si>
  <si>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</si>
  <si>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</si>
  <si>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</si>
  <si>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</si>
  <si>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</si>
  <si>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</si>
  <si>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</si>
  <si>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</si>
  <si>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</si>
  <si>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</si>
  <si>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</si>
  <si>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</si>
  <si>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</si>
  <si>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</si>
  <si>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</si>
  <si>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</si>
  <si>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</si>
  <si>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</si>
  <si>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</si>
  <si>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</si>
  <si>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</si>
  <si>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</si>
  <si>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</si>
  <si>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</si>
  <si>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</si>
  <si>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</si>
  <si>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</si>
  <si>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</si>
  <si>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</si>
  <si>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</si>
  <si>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</si>
  <si>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</si>
  <si>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</si>
  <si>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</si>
  <si>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</si>
  <si>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</si>
  <si>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</si>
  <si>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</si>
  <si>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</si>
  <si>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</si>
  <si>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</si>
  <si>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</si>
  <si>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</si>
  <si>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</si>
  <si>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</si>
  <si>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</si>
  <si>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</si>
  <si>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</si>
  <si>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</si>
  <si>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</si>
  <si>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</si>
  <si>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</si>
  <si>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</si>
  <si>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</si>
  <si>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</si>
  <si>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</si>
  <si>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</si>
  <si>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</si>
  <si>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</si>
  <si>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</si>
  <si>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</si>
  <si>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</si>
  <si>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</si>
  <si>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</si>
  <si>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</si>
  <si>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</si>
  <si>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</si>
  <si>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</si>
  <si>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</si>
  <si>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</si>
  <si>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</si>
  <si>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</si>
  <si>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</si>
  <si>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</si>
  <si>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</si>
  <si>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</si>
  <si>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</si>
  <si>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</si>
  <si>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</si>
  <si>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</si>
  <si>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</si>
  <si>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</si>
  <si>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</si>
  <si>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</si>
  <si>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</si>
  <si>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</si>
  <si>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</si>
  <si>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</si>
  <si>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</si>
  <si>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</si>
  <si>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</si>
  <si>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</si>
  <si>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</si>
  <si>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</si>
  <si>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</si>
  <si>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</si>
  <si>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</si>
  <si>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</si>
  <si>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</si>
  <si>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</si>
  <si>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</si>
  <si>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</si>
  <si>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</si>
  <si>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</si>
  <si>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</si>
  <si>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</si>
  <si>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</si>
  <si>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</si>
  <si>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</si>
  <si>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</si>
  <si>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</si>
  <si>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</si>
  <si>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</si>
  <si>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</si>
  <si>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</si>
  <si>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</si>
  <si>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</si>
  <si>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</si>
  <si>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</si>
  <si>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</si>
  <si>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</si>
  <si>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</si>
  <si>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</si>
  <si>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</si>
  <si>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</si>
  <si>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</si>
  <si>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</si>
  <si>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</si>
  <si>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</si>
  <si>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</si>
  <si>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</si>
  <si>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</si>
  <si>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</si>
  <si>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</si>
  <si>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</si>
  <si>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</si>
  <si>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</si>
  <si>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</si>
  <si>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</si>
  <si>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</si>
  <si>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</si>
  <si>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</si>
  <si>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</si>
  <si>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</si>
  <si>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</si>
  <si>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</si>
  <si>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</si>
  <si>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</si>
  <si>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</si>
  <si>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</si>
  <si>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</si>
  <si>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</si>
  <si>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</si>
  <si>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</si>
  <si>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</si>
  <si>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</si>
  <si>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</si>
  <si>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</si>
  <si>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</si>
  <si>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</si>
  <si>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</si>
  <si>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</si>
  <si>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</si>
  <si>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</si>
  <si>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</si>
  <si>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</si>
  <si>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</si>
  <si>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</si>
  <si>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</si>
  <si>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</si>
  <si>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</si>
  <si>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</si>
  <si>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</si>
  <si>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</si>
  <si>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</si>
  <si>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</si>
  <si>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</si>
  <si>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</si>
  <si>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</si>
  <si>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</si>
  <si>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</si>
  <si>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</si>
  <si>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</si>
  <si>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</si>
  <si>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</si>
  <si>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</si>
  <si>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</si>
  <si>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</si>
  <si>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</si>
  <si>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</si>
  <si>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</si>
  <si>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</si>
  <si>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</si>
  <si>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</si>
  <si>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</si>
  <si>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</si>
  <si>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</si>
  <si>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</si>
  <si>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</si>
  <si>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</si>
  <si>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</si>
  <si>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</si>
  <si>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</si>
  <si>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</si>
  <si>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</si>
  <si>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</si>
  <si>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</si>
  <si>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</si>
  <si>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</si>
  <si>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</si>
  <si>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</si>
  <si>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</si>
  <si>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</si>
  <si>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</si>
  <si>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</si>
  <si>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</si>
  <si>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</si>
  <si>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</si>
  <si>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</si>
  <si>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</si>
  <si>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</si>
  <si>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</si>
  <si>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</si>
  <si>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</si>
  <si>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</si>
  <si>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</si>
  <si>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</si>
  <si>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</si>
  <si>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</si>
  <si>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</si>
  <si>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</si>
  <si>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</si>
  <si>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</si>
  <si>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</si>
  <si>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</si>
  <si>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</si>
  <si>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</si>
  <si>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</si>
  <si>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</si>
  <si>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</si>
  <si>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</si>
  <si>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</si>
  <si>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</si>
  <si>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</si>
  <si>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</si>
  <si>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</si>
  <si>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</si>
  <si>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</si>
  <si>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</si>
  <si>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</si>
  <si>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</si>
  <si>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</si>
  <si>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</si>
  <si>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</si>
  <si>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</si>
  <si>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</si>
  <si>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</si>
  <si>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</si>
  <si>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</si>
  <si>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</si>
  <si>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</si>
  <si>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</si>
  <si>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</si>
  <si>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</si>
  <si>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</si>
  <si>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</si>
  <si>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</si>
  <si>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</si>
  <si>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</si>
  <si>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</si>
  <si>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</si>
  <si>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</si>
  <si>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</si>
  <si>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</si>
  <si>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</si>
  <si>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</si>
  <si>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</si>
  <si>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</si>
  <si>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</si>
  <si>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</si>
  <si>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</si>
  <si>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</si>
  <si>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</si>
  <si>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</si>
  <si>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</si>
  <si>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</si>
  <si>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</si>
  <si>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</si>
  <si>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</si>
  <si>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</si>
  <si>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</si>
  <si>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</si>
  <si>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</si>
  <si>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</si>
  <si>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</si>
  <si>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</si>
  <si>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</si>
  <si>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</si>
  <si>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</si>
  <si>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</si>
  <si>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</si>
  <si>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</si>
  <si>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</si>
  <si>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</si>
  <si>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</si>
  <si>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</si>
  <si>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</si>
  <si>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</si>
  <si>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</si>
  <si>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</si>
  <si>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</si>
  <si>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</si>
  <si>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</si>
  <si>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</si>
  <si>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</si>
  <si>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</si>
  <si>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</si>
  <si>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</si>
  <si>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</si>
  <si>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</si>
  <si>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</si>
  <si>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</si>
  <si>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</si>
  <si>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</si>
  <si>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</si>
  <si>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</si>
  <si>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</si>
  <si>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</si>
  <si>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</si>
  <si>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</si>
  <si>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</si>
  <si>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</si>
  <si>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</si>
  <si>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</si>
  <si>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</si>
  <si>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</si>
  <si>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</si>
  <si>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</si>
  <si>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</si>
  <si>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</si>
  <si>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</si>
  <si>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</si>
  <si>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</si>
  <si>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</si>
  <si>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</si>
  <si>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</si>
  <si>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</si>
  <si>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</si>
  <si>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</si>
  <si>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</si>
  <si>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</si>
  <si>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</si>
  <si>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</si>
  <si>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</si>
  <si>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</si>
  <si>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</si>
  <si>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</si>
  <si>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</si>
  <si>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</si>
  <si>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</si>
  <si>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</si>
  <si>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</si>
  <si>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</si>
  <si>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</si>
  <si>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</si>
  <si>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</si>
  <si>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</si>
  <si>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</si>
  <si>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</si>
  <si>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</si>
  <si>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</si>
  <si>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</si>
  <si>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</si>
  <si>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</si>
  <si>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</si>
  <si>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</si>
  <si>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</si>
  <si>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</si>
  <si>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</si>
  <si>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</si>
  <si>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</si>
  <si>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</si>
  <si>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</si>
  <si>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</si>
  <si>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</si>
  <si>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</si>
  <si>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</si>
  <si>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</si>
  <si>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</si>
  <si>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</si>
  <si>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</si>
  <si>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</si>
  <si>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</si>
  <si>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</si>
  <si>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</si>
  <si>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</si>
  <si>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</si>
  <si>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</si>
  <si>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</si>
  <si>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</si>
  <si>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</si>
  <si>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</si>
  <si>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</si>
  <si>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</si>
  <si>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</si>
  <si>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</si>
  <si>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</si>
  <si>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</si>
  <si>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</si>
  <si>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</si>
  <si>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</si>
  <si>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</si>
  <si>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</si>
  <si>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</si>
  <si>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</si>
  <si>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</si>
  <si>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</si>
  <si>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</si>
  <si>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</si>
  <si>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</si>
  <si>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</si>
  <si>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</si>
  <si>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</si>
  <si>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</si>
  <si>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</si>
  <si>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</si>
  <si>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</si>
  <si>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</si>
  <si>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</si>
  <si>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</si>
  <si>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</si>
  <si>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</si>
  <si>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</si>
  <si>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</si>
  <si>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</si>
  <si>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</si>
  <si>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</si>
  <si>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</si>
  <si>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</si>
  <si>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</si>
  <si>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</si>
  <si>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</si>
  <si>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</si>
  <si>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</si>
  <si>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</si>
  <si>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</si>
  <si>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</si>
  <si>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</si>
  <si>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</si>
  <si>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</si>
  <si>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</si>
  <si>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</si>
  <si>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</si>
  <si>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</si>
  <si>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</si>
  <si>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</si>
  <si>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</si>
  <si>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</si>
  <si>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</si>
  <si>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</si>
  <si>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</si>
  <si>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</si>
  <si>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</si>
  <si>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</si>
  <si>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</si>
  <si>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</si>
  <si>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</si>
  <si>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</si>
  <si>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</si>
  <si>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</si>
  <si>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</si>
  <si>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</si>
  <si>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</si>
  <si>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</si>
  <si>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</si>
  <si>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</si>
  <si>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</si>
  <si>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</si>
  <si>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</si>
  <si>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</si>
  <si>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</si>
  <si>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</si>
  <si>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</si>
  <si>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</si>
  <si>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</si>
  <si>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</si>
  <si>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</si>
  <si>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</si>
  <si>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</si>
  <si>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</si>
  <si>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</si>
  <si>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</si>
  <si>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</si>
  <si>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</si>
  <si>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</si>
  <si>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</si>
  <si>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</si>
  <si>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</si>
  <si>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</si>
  <si>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</si>
  <si>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</si>
  <si>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</si>
  <si>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</si>
  <si>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</si>
  <si>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</si>
  <si>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</si>
  <si>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</si>
  <si>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</si>
  <si>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</si>
  <si>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</si>
  <si>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</si>
  <si>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</si>
  <si>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</si>
  <si>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</si>
  <si>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</si>
  <si>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</si>
  <si>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</si>
  <si>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</si>
  <si>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</si>
  <si>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</si>
  <si>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</si>
  <si>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</si>
  <si>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</si>
  <si>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</si>
  <si>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</si>
  <si>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</si>
  <si>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</si>
  <si>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</si>
  <si>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</si>
  <si>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</si>
  <si>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</si>
  <si>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</si>
  <si>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</si>
  <si>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</si>
  <si>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</si>
  <si>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</si>
  <si>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</si>
  <si>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</si>
  <si>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</si>
  <si>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</si>
  <si>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</si>
  <si>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</si>
  <si>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</si>
  <si>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</si>
  <si>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</si>
  <si>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</si>
  <si>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</si>
  <si>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</si>
  <si>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</si>
  <si>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</si>
  <si>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</si>
  <si>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</si>
  <si>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</si>
  <si>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</si>
  <si>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</si>
  <si>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</si>
  <si>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</si>
  <si>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</si>
  <si>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</si>
  <si>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</si>
  <si>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</si>
  <si>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</si>
  <si>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</si>
  <si>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</si>
  <si>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</si>
  <si>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</si>
  <si>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</si>
  <si>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</si>
  <si>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</si>
  <si>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</si>
  <si>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</si>
  <si>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</si>
  <si>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</si>
  <si>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</si>
  <si>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</si>
  <si>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</si>
  <si>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</si>
  <si>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</si>
  <si>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</si>
  <si>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</si>
  <si>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</si>
  <si>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</si>
  <si>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</si>
  <si>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</si>
  <si>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</si>
  <si>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</si>
  <si>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</si>
  <si>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</si>
  <si>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</si>
  <si>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</si>
  <si>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</si>
  <si>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</si>
  <si>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</si>
  <si>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</si>
  <si>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</si>
  <si>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</si>
  <si>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</si>
  <si>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</si>
  <si>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</si>
  <si>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</si>
  <si>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</si>
  <si>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</si>
  <si>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</si>
  <si>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</si>
  <si>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</si>
  <si>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</si>
  <si>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</si>
  <si>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</si>
  <si>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</si>
  <si>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</si>
  <si>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</si>
  <si>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</si>
  <si>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</si>
  <si>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</si>
  <si>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</si>
  <si>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</si>
  <si>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</si>
  <si>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</si>
  <si>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</si>
  <si>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</si>
  <si>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</si>
  <si>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</si>
  <si>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</si>
  <si>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</si>
  <si>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</si>
  <si>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</si>
  <si>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</si>
  <si>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</si>
  <si>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</si>
  <si>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</si>
  <si>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</si>
  <si>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</si>
  <si>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</si>
  <si>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</si>
  <si>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</si>
  <si>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</si>
  <si>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</si>
  <si>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</si>
  <si>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</si>
  <si>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</si>
  <si>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</si>
  <si>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</si>
  <si>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</si>
  <si>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</si>
  <si>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</si>
  <si>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</si>
  <si>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</si>
  <si>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</si>
  <si>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</si>
  <si>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</si>
  <si>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</si>
  <si>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</si>
  <si>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</si>
  <si>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</si>
  <si>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</si>
  <si>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</si>
  <si>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</si>
  <si>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</si>
  <si>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</si>
  <si>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</si>
  <si>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</si>
  <si>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</si>
  <si>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</si>
  <si>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</si>
  <si>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</si>
  <si>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</si>
  <si>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</si>
  <si>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</si>
  <si>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</si>
  <si>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</si>
  <si>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</si>
  <si>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</si>
  <si>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</si>
  <si>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</si>
  <si>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</si>
  <si>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</si>
  <si>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</si>
  <si>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</si>
  <si>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</si>
  <si>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</si>
  <si>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</si>
  <si>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</si>
  <si>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</si>
  <si>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</si>
  <si>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</si>
  <si>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</si>
  <si>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</si>
  <si>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</si>
  <si>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</si>
  <si>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</si>
  <si>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</si>
  <si>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</si>
  <si>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</si>
  <si>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</si>
  <si>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</si>
  <si>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</si>
  <si>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</si>
  <si>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</si>
  <si>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</si>
  <si>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</si>
  <si>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</si>
  <si>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</si>
  <si>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</si>
  <si>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</si>
  <si>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</si>
  <si>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</si>
  <si>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</si>
  <si>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</si>
  <si>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</si>
  <si>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</si>
  <si>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</si>
  <si>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</si>
  <si>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</si>
  <si>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</si>
  <si>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</si>
  <si>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</si>
  <si>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</si>
  <si>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</si>
  <si>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</si>
  <si>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</si>
  <si>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</si>
  <si>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</si>
  <si>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</si>
  <si>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</si>
  <si>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</si>
  <si>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</si>
  <si>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</si>
  <si>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</si>
  <si>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</si>
  <si>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</si>
  <si>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</si>
  <si>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</si>
  <si>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</si>
  <si>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</si>
  <si>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</si>
  <si>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</si>
  <si>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</si>
  <si>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</si>
  <si>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</si>
  <si>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</si>
  <si>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</si>
  <si>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</si>
  <si>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</si>
  <si>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</si>
  <si>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</si>
  <si>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</si>
  <si>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</si>
  <si>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</si>
  <si>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</si>
  <si>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</si>
  <si>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</si>
  <si>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</si>
  <si>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</si>
  <si>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</si>
  <si>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</si>
  <si>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</si>
  <si>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</si>
  <si>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</si>
  <si>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</si>
  <si>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</si>
  <si>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</si>
  <si>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</si>
  <si>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</si>
  <si>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</si>
  <si>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</si>
  <si>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</si>
  <si>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</si>
  <si>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</si>
  <si>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</si>
  <si>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</si>
  <si>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</si>
  <si>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</si>
  <si>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</si>
  <si>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</si>
  <si>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</si>
  <si>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</si>
  <si>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</si>
  <si>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</si>
  <si>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</si>
  <si>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</si>
  <si>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</si>
  <si>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</si>
  <si>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</si>
  <si>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</si>
  <si>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</si>
  <si>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</si>
  <si>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</si>
  <si>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</si>
  <si>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</si>
  <si>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</si>
  <si>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</si>
  <si>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</si>
  <si>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</si>
  <si>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</si>
  <si>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</si>
  <si>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</si>
  <si>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</si>
  <si>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</si>
  <si>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</si>
  <si>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</si>
  <si>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</si>
  <si>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</si>
  <si>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</si>
  <si>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</si>
  <si>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</si>
  <si>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</si>
  <si>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</si>
  <si>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</si>
  <si>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</si>
  <si>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</si>
  <si>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</si>
  <si>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</si>
  <si>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</si>
  <si>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</si>
  <si>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</si>
  <si>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</si>
  <si>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</si>
  <si>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</si>
  <si>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</si>
  <si>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</si>
  <si>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</si>
  <si>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</si>
  <si>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</si>
  <si>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</si>
  <si>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</si>
  <si>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</si>
  <si>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</si>
  <si>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</si>
  <si>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</si>
  <si>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</si>
  <si>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</si>
  <si>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</si>
  <si>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</si>
  <si>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</si>
  <si>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</si>
  <si>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</si>
  <si>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</si>
  <si>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</si>
  <si>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</si>
  <si>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</si>
  <si>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</si>
  <si>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</si>
  <si>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</si>
  <si>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</si>
  <si>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</si>
  <si>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</si>
  <si>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</si>
  <si>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</si>
  <si>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</si>
  <si>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</si>
  <si>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</si>
  <si>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</si>
  <si>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</si>
  <si>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</si>
  <si>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</si>
  <si>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</si>
  <si>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</si>
  <si>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</si>
  <si>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</si>
  <si>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</si>
  <si>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</si>
  <si>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</si>
  <si>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</si>
  <si>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</si>
  <si>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</si>
  <si>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</si>
  <si>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</si>
  <si>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</si>
  <si>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</si>
  <si>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</si>
  <si>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</si>
  <si>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</si>
  <si>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</si>
  <si>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</si>
  <si>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</si>
  <si>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</si>
  <si>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</si>
  <si>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</si>
  <si>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</si>
  <si>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</si>
  <si>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</si>
  <si>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</si>
  <si>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</si>
  <si>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</si>
  <si>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</si>
  <si>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</si>
  <si>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</si>
  <si>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</si>
  <si>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</si>
  <si>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</si>
  <si>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</si>
  <si>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</si>
  <si>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</si>
  <si>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</si>
  <si>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</si>
  <si>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</si>
  <si>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</si>
  <si>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</si>
  <si>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</si>
  <si>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</si>
  <si>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</si>
  <si>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</si>
  <si>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</si>
  <si>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</si>
  <si>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</si>
  <si>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</si>
  <si>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</si>
  <si>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</si>
  <si>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</si>
  <si>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</si>
  <si>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</si>
  <si>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</si>
  <si>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</si>
  <si>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</si>
  <si>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</si>
  <si>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</si>
  <si>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</si>
  <si>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</si>
  <si>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</si>
  <si>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</si>
  <si>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</si>
  <si>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</si>
  <si>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</si>
  <si>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</si>
  <si>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</si>
  <si>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</si>
  <si>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</si>
  <si>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</si>
  <si>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</si>
  <si>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</si>
  <si>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</si>
  <si>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</si>
  <si>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</si>
  <si>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</si>
  <si>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</si>
  <si>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</si>
  <si>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</si>
  <si>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</si>
  <si>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</si>
  <si>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</si>
  <si>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</si>
  <si>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</si>
  <si>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</si>
  <si>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</si>
  <si>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</si>
  <si>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</si>
  <si>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</si>
  <si>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</si>
  <si>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</si>
  <si>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</si>
  <si>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</si>
  <si>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</si>
  <si>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</si>
  <si>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</si>
  <si>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</si>
  <si>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</si>
  <si>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</si>
  <si>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</si>
  <si>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</si>
  <si>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</si>
  <si>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</si>
  <si>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</si>
  <si>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</si>
  <si>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</si>
  <si>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</si>
  <si>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</si>
  <si>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</si>
  <si>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</si>
  <si>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</si>
  <si>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</si>
  <si>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</si>
  <si>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</si>
  <si>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</si>
  <si>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</si>
  <si>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</si>
  <si>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</si>
  <si>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</si>
  <si>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</si>
  <si>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</si>
  <si>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</si>
  <si>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</si>
  <si>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</si>
  <si>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</si>
  <si>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</si>
  <si>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</si>
  <si>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</si>
  <si>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</si>
  <si>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</si>
  <si>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</si>
  <si>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</si>
  <si>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</si>
  <si>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</si>
  <si>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</si>
  <si>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</si>
  <si>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</si>
  <si>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</si>
  <si>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</si>
  <si>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</si>
  <si>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</si>
  <si>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</si>
  <si>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</si>
  <si>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</si>
  <si>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</si>
  <si>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</si>
  <si>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</si>
  <si>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</si>
  <si>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</si>
  <si>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</si>
  <si>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</si>
  <si>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</si>
  <si>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</si>
  <si>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</si>
  <si>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</si>
  <si>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</si>
  <si>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</si>
  <si>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</si>
  <si>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</si>
  <si>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</si>
  <si>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</si>
  <si>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</si>
  <si>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</si>
  <si>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</si>
  <si>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</si>
  <si>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</si>
  <si>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</si>
  <si>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</si>
  <si>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</si>
  <si>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</si>
  <si>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</si>
  <si>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</si>
  <si>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</si>
  <si>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</si>
  <si>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</si>
  <si>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</si>
  <si>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</si>
  <si>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</si>
  <si>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</si>
  <si>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</si>
  <si>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</si>
  <si>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</si>
  <si>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</si>
  <si>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</si>
  <si>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</si>
  <si>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</si>
  <si>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</si>
  <si>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</si>
  <si>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</si>
  <si>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</si>
  <si>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</si>
  <si>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</si>
  <si>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</si>
  <si>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</si>
  <si>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</si>
  <si>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</si>
  <si>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</si>
  <si>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</si>
  <si>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</si>
  <si>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</si>
  <si>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</si>
  <si>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</si>
  <si>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</si>
  <si>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</si>
  <si>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</si>
  <si>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</si>
  <si>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</si>
  <si>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</si>
  <si>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</si>
  <si>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</si>
  <si>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</si>
  <si>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</si>
  <si>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</si>
  <si>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</si>
  <si>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</si>
  <si>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</si>
  <si>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</si>
  <si>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</si>
  <si>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</si>
  <si>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</si>
  <si>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</si>
  <si>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</si>
  <si>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</si>
  <si>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</si>
  <si>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</si>
  <si>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</si>
  <si>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</si>
  <si>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</si>
  <si>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</si>
  <si>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</si>
  <si>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</si>
  <si>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</si>
  <si>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</si>
  <si>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</si>
  <si>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</si>
  <si>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</si>
  <si>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</si>
  <si>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</si>
  <si>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</si>
  <si>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</si>
  <si>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</si>
  <si>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</si>
  <si>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</si>
  <si>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</si>
  <si>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</si>
  <si>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</si>
  <si>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</si>
  <si>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</si>
  <si>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</si>
  <si>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</si>
  <si>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</si>
  <si>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</si>
  <si>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</si>
  <si>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</si>
  <si>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</si>
  <si>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</si>
  <si>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</si>
  <si>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</si>
  <si>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</si>
  <si>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</si>
  <si>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</si>
  <si>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</si>
  <si>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</si>
  <si>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</si>
  <si>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</si>
  <si>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</si>
  <si>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</si>
  <si>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</si>
  <si>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</si>
  <si>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</si>
  <si>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</si>
  <si>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</si>
  <si>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</si>
  <si>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</si>
  <si>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</si>
  <si>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</si>
  <si>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</si>
  <si>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</si>
  <si>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</si>
  <si>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</si>
  <si>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</si>
  <si>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</si>
  <si>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</si>
  <si>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</si>
  <si>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</si>
  <si>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</si>
  <si>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</si>
  <si>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</si>
  <si>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</si>
  <si>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</si>
  <si>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</si>
  <si>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</si>
  <si>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</si>
  <si>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</si>
  <si>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</si>
  <si>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</si>
  <si>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</si>
  <si>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</si>
  <si>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</si>
  <si>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</si>
  <si>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</si>
  <si>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</si>
  <si>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</si>
  <si>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</si>
  <si>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</si>
  <si>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</si>
  <si>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</si>
  <si>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</si>
  <si>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</si>
  <si>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</si>
  <si>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</si>
  <si>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</si>
  <si>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</si>
  <si>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</si>
  <si>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</si>
  <si>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</si>
  <si>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</si>
  <si>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</si>
  <si>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</si>
  <si>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</si>
  <si>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</si>
  <si>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</si>
  <si>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</si>
  <si>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</si>
  <si>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</si>
  <si>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</si>
  <si>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</si>
  <si>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</si>
  <si>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</si>
  <si>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</si>
  <si>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</si>
  <si>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</si>
  <si>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</si>
  <si>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</si>
  <si>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</si>
  <si>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</si>
  <si>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</si>
  <si>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</si>
  <si>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</si>
  <si>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</si>
  <si>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</si>
  <si>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</si>
  <si>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</si>
  <si>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</si>
  <si>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</si>
  <si>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</si>
  <si>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</si>
  <si>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</si>
  <si>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</si>
  <si>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</si>
  <si>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</si>
  <si>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</si>
  <si>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</si>
  <si>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</si>
  <si>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</si>
  <si>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</si>
  <si>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</si>
  <si>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</si>
  <si>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</si>
  <si>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</si>
  <si>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</si>
  <si>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</si>
  <si>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</si>
  <si>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</si>
  <si>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</si>
  <si>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</si>
  <si>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</si>
  <si>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</si>
  <si>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</si>
  <si>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</si>
  <si>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</si>
  <si>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</si>
  <si>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</si>
  <si>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</si>
  <si>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</si>
  <si>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</si>
  <si>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</si>
  <si>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</si>
  <si>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</si>
  <si>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</si>
  <si>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</si>
  <si>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</si>
  <si>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</si>
  <si>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</si>
  <si>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</si>
  <si>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</si>
  <si>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</si>
  <si>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</si>
  <si>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</si>
  <si>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</si>
  <si>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</si>
  <si>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</si>
  <si>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</si>
  <si>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</si>
  <si>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</si>
  <si>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</si>
  <si>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</si>
  <si>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</si>
  <si>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</si>
  <si>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</si>
  <si>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</si>
  <si>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</si>
  <si>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</si>
  <si>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</si>
  <si>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</si>
  <si>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</si>
  <si>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</si>
  <si>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</si>
  <si>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</si>
  <si>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</si>
  <si>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</si>
  <si>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</si>
  <si>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</si>
  <si>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</si>
  <si>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</si>
  <si>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</si>
  <si>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</si>
  <si>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</si>
  <si>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</si>
  <si>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</si>
  <si>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</si>
  <si>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</si>
  <si>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</si>
  <si>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</si>
  <si>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</si>
  <si>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</si>
  <si>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</si>
  <si>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</si>
  <si>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</si>
  <si>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</si>
  <si>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</si>
  <si>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</si>
  <si>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</si>
  <si>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</si>
  <si>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</si>
  <si>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</si>
  <si>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</si>
  <si>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</si>
  <si>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</si>
  <si>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</si>
  <si>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</si>
  <si>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</si>
  <si>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</si>
  <si>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</si>
  <si>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</si>
  <si>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</si>
  <si>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</si>
  <si>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</si>
  <si>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</si>
  <si>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</si>
  <si>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</si>
  <si>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</si>
  <si>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</si>
  <si>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</si>
  <si>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</si>
  <si>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</si>
  <si>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</si>
  <si>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</si>
  <si>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</si>
  <si>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</si>
  <si>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</si>
  <si>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</si>
  <si>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</si>
  <si>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</si>
  <si>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</si>
  <si>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</si>
  <si>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</si>
  <si>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</si>
  <si>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</si>
  <si>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</si>
  <si>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</si>
  <si>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</si>
  <si>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</si>
  <si>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</si>
  <si>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</si>
  <si>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</si>
  <si>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</si>
  <si>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</si>
  <si>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</si>
  <si>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</si>
  <si>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</si>
  <si>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</si>
  <si>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</si>
  <si>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</si>
  <si>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</si>
  <si>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</si>
  <si>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</si>
  <si>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</si>
  <si>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</si>
  <si>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</si>
  <si>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</si>
  <si>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</si>
  <si>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</si>
  <si>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</si>
  <si>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</si>
  <si>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</si>
  <si>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</si>
  <si>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</si>
  <si>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</si>
  <si>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</si>
  <si>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</si>
  <si>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</si>
  <si>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</si>
  <si>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</si>
  <si>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</si>
  <si>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</si>
  <si>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</si>
  <si>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</si>
  <si>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</si>
  <si>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</si>
  <si>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</si>
  <si>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</si>
  <si>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</si>
  <si>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</si>
  <si>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</si>
  <si>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</si>
  <si>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</si>
  <si>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</si>
  <si>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</si>
  <si>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</si>
  <si>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</si>
  <si>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</si>
  <si>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</si>
  <si>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</si>
  <si>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</si>
  <si>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</si>
  <si>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</si>
  <si>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</si>
  <si>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</si>
  <si>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</si>
  <si>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</si>
  <si>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</si>
  <si>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</si>
  <si>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</si>
  <si>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</si>
  <si>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</si>
  <si>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</si>
  <si>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</si>
  <si>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</si>
  <si>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</si>
  <si>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</si>
  <si>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</si>
  <si>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</si>
  <si>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</si>
  <si>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</si>
  <si>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</si>
  <si>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</si>
  <si>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</si>
  <si>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</si>
  <si>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</si>
  <si>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</si>
  <si>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</si>
  <si>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</si>
  <si>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</si>
  <si>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</si>
  <si>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</si>
  <si>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</si>
  <si>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</si>
  <si>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</si>
  <si>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</si>
  <si>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</si>
  <si>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</si>
  <si>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</si>
  <si>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</si>
  <si>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</si>
  <si>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</si>
  <si>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</si>
  <si>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</si>
  <si>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</si>
  <si>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</si>
  <si>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</si>
  <si>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</si>
  <si>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</si>
  <si>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</si>
  <si>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</si>
  <si>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</si>
  <si>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</si>
  <si>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</si>
  <si>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</si>
  <si>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</si>
  <si>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</si>
  <si>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</si>
  <si>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</si>
  <si>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</si>
  <si>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</si>
  <si>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</si>
  <si>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</si>
  <si>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</si>
  <si>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</si>
  <si>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</si>
  <si>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</si>
  <si>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</si>
  <si>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</si>
  <si>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</si>
  <si>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</si>
  <si>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</si>
  <si>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</si>
  <si>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</si>
  <si>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</si>
  <si>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</si>
  <si>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</si>
  <si>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</si>
  <si>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</si>
  <si>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</si>
  <si>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</si>
  <si>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</si>
  <si>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</si>
  <si>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</si>
  <si>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</si>
  <si>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</si>
  <si>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</si>
  <si>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</si>
  <si>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</si>
  <si>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</si>
  <si>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</si>
  <si>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</si>
  <si>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</si>
  <si>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</si>
  <si>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</si>
  <si>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</si>
  <si>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</si>
  <si>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</si>
  <si>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</si>
  <si>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</si>
  <si>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</si>
  <si>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</si>
  <si>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</si>
  <si>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</si>
  <si>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</si>
  <si>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</si>
  <si>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</si>
  <si>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</si>
  <si>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</si>
  <si>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</si>
  <si>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</si>
  <si>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</si>
  <si>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</si>
  <si>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</si>
  <si>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</si>
  <si>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</si>
  <si>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</si>
  <si>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</si>
  <si>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</si>
  <si>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</si>
  <si>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</si>
  <si>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</si>
  <si>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</si>
  <si>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</si>
  <si>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</si>
  <si>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</si>
  <si>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</si>
  <si>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</si>
  <si>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</si>
  <si>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</si>
  <si>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</si>
  <si>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</si>
  <si>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</si>
  <si>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</si>
  <si>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</si>
  <si>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</si>
  <si>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</si>
  <si>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</si>
  <si>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</si>
  <si>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</si>
  <si>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</si>
  <si>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</si>
  <si>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</si>
  <si>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</si>
  <si>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</si>
  <si>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</si>
  <si>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</si>
  <si>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</si>
  <si>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</si>
  <si>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</si>
  <si>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</si>
  <si>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</si>
  <si>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</si>
  <si>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</si>
  <si>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</si>
  <si>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</si>
  <si>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</si>
  <si>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</si>
  <si>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</si>
  <si>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</si>
  <si>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</si>
  <si>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</si>
  <si>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</si>
  <si>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</si>
  <si>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</si>
  <si>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</si>
  <si>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</si>
  <si>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</si>
  <si>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</si>
  <si>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</si>
  <si>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</si>
  <si>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</si>
  <si>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</si>
  <si>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</si>
  <si>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</si>
  <si>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</si>
  <si>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</si>
  <si>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</si>
  <si>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</si>
  <si>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</si>
  <si>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</si>
  <si>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</si>
  <si>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</si>
  <si>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</si>
  <si>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</si>
  <si>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</si>
  <si>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</si>
  <si>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</si>
  <si>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</si>
  <si>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</si>
  <si>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</si>
  <si>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</si>
  <si>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</si>
  <si>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</si>
  <si>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</si>
  <si>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</si>
  <si>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</si>
  <si>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</si>
  <si>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</si>
  <si>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</si>
  <si>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</si>
  <si>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</si>
  <si>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</si>
  <si>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</si>
  <si>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</si>
  <si>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</si>
  <si>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</si>
  <si>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</si>
  <si>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</si>
  <si>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</si>
  <si>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</si>
  <si>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</si>
  <si>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</si>
  <si>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</si>
  <si>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</si>
  <si>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</si>
  <si>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</si>
  <si>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</si>
  <si>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</si>
  <si>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</si>
  <si>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</si>
  <si>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</si>
  <si>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</si>
  <si>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</si>
  <si>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</si>
  <si>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</si>
  <si>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</si>
  <si>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</si>
  <si>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</si>
  <si>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</si>
  <si>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</si>
  <si>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</si>
  <si>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</si>
  <si>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</si>
  <si>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</si>
  <si>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</si>
  <si>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</si>
  <si>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</si>
  <si>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</si>
  <si>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</si>
  <si>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</si>
  <si>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</si>
  <si>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</si>
  <si>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</si>
  <si>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</si>
  <si>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</si>
  <si>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</si>
  <si>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</si>
  <si>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</si>
  <si>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</si>
  <si>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</si>
  <si>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</si>
  <si>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</si>
  <si>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</si>
  <si>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</si>
  <si>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</si>
  <si>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</si>
  <si>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</si>
  <si>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</si>
  <si>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</si>
  <si>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</si>
  <si>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</si>
  <si>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</si>
  <si>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</si>
  <si>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</si>
  <si>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</si>
  <si>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</si>
  <si>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</si>
  <si>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</si>
  <si>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</si>
  <si>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</si>
  <si>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</si>
  <si>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</si>
  <si>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</si>
  <si>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</si>
  <si>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</si>
  <si>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</si>
  <si>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</si>
  <si>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</si>
  <si>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</si>
  <si>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</si>
  <si>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</si>
  <si>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</si>
  <si>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</si>
  <si>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</si>
  <si>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</si>
  <si>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</si>
  <si>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</si>
  <si>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</si>
  <si>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</si>
  <si>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</si>
  <si>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</si>
  <si>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</si>
  <si>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</si>
  <si>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</si>
  <si>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</si>
  <si>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</si>
  <si>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</si>
  <si>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</si>
  <si>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</si>
  <si>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</si>
  <si>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</si>
  <si>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</si>
  <si>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</si>
  <si>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</si>
  <si>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</si>
  <si>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</si>
  <si>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</si>
  <si>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</si>
  <si>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</si>
  <si>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</si>
  <si>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</si>
  <si>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</si>
  <si>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</si>
  <si>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</si>
  <si>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</si>
  <si>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</si>
  <si>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</si>
  <si>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</si>
  <si>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</si>
  <si>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</si>
  <si>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</si>
  <si>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</si>
  <si>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</si>
  <si>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</si>
  <si>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</si>
  <si>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</si>
  <si>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</si>
  <si>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</si>
  <si>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</si>
  <si>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</si>
  <si>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</si>
  <si>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</si>
  <si>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</si>
  <si>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</si>
  <si>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</si>
  <si>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</si>
  <si>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</si>
  <si>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</si>
  <si>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</si>
  <si>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</si>
  <si>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</si>
  <si>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</si>
  <si>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</si>
  <si>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</si>
  <si>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</si>
  <si>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</si>
  <si>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</si>
  <si>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</si>
  <si>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</si>
  <si>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</si>
  <si>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</si>
  <si>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</si>
  <si>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</si>
  <si>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</si>
  <si>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</si>
  <si>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</si>
  <si>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</si>
  <si>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</si>
  <si>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</si>
  <si>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</si>
  <si>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</si>
  <si>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</si>
  <si>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</si>
  <si>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</si>
  <si>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</si>
  <si>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</si>
  <si>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</si>
  <si>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</si>
  <si>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</si>
  <si>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</si>
  <si>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</si>
  <si>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</si>
  <si>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</si>
  <si>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</si>
  <si>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</si>
  <si>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</si>
  <si>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</si>
  <si>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</si>
  <si>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</si>
  <si>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</si>
  <si>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</si>
  <si>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</si>
  <si>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</si>
  <si>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</si>
  <si>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</si>
  <si>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</si>
  <si>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</si>
  <si>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</si>
  <si>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</si>
  <si>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</si>
  <si>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</si>
  <si>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</si>
  <si>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</si>
  <si>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</si>
  <si>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</si>
  <si>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</si>
  <si>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</si>
  <si>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</si>
  <si>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</si>
  <si>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</si>
  <si>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</si>
  <si>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</si>
  <si>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</si>
  <si>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</si>
  <si>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</si>
  <si>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</si>
  <si>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</si>
  <si>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</si>
  <si>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</si>
  <si>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</si>
  <si>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</si>
  <si>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</si>
  <si>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</si>
  <si>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</si>
  <si>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</si>
  <si>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</si>
  <si>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</si>
  <si>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</si>
  <si>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</si>
  <si>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</si>
  <si>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</si>
  <si>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</si>
  <si>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</si>
  <si>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</si>
  <si>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</si>
  <si>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</si>
  <si>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</si>
  <si>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</si>
  <si>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</si>
  <si>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</si>
  <si>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</si>
  <si>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</si>
  <si>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</si>
  <si>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</si>
  <si>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</si>
  <si>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</si>
  <si>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</si>
  <si>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</si>
  <si>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</si>
  <si>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</si>
  <si>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</si>
  <si>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</si>
  <si>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</si>
  <si>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</si>
  <si>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</si>
  <si>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</si>
  <si>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</si>
  <si>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</si>
  <si>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</si>
  <si>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</si>
  <si>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</si>
  <si>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</si>
  <si>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</si>
  <si>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</si>
  <si>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</si>
  <si>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</si>
  <si>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</si>
  <si>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</si>
  <si>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</si>
  <si>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</si>
  <si>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</si>
  <si>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</si>
  <si>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</si>
  <si>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</si>
  <si>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</si>
  <si>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</si>
  <si>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</si>
  <si>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</si>
  <si>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</si>
  <si>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</si>
  <si>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</si>
  <si>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</si>
  <si>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</si>
  <si>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</si>
  <si>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</si>
  <si>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</si>
  <si>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</si>
  <si>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</si>
  <si>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</si>
  <si>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</si>
  <si>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</si>
  <si>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</si>
  <si>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</si>
  <si>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</si>
  <si>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</si>
  <si>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</si>
  <si>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</si>
  <si>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</si>
  <si>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</si>
  <si>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</si>
  <si>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</si>
  <si>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</si>
  <si>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</si>
  <si>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</si>
  <si>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</si>
  <si>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</si>
  <si>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</si>
  <si>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</si>
  <si>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</si>
  <si>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</si>
  <si>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</si>
  <si>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</si>
  <si>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</si>
  <si>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</si>
  <si>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</si>
  <si>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</si>
  <si>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</si>
  <si>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</si>
  <si>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</si>
  <si>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</si>
  <si>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</si>
  <si>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</si>
  <si>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</si>
  <si>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</si>
  <si>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</si>
  <si>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</si>
  <si>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</si>
  <si>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</si>
  <si>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</si>
  <si>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</si>
  <si>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</si>
  <si>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</si>
  <si>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</si>
  <si>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</si>
  <si>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</si>
  <si>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</si>
  <si>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</si>
  <si>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</si>
  <si>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</si>
  <si>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</si>
  <si>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</si>
  <si>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</si>
  <si>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</si>
  <si>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</si>
  <si>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</si>
  <si>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</si>
  <si>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</si>
  <si>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</si>
  <si>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</si>
  <si>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</si>
  <si>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</si>
  <si>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</si>
  <si>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</si>
  <si>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</si>
  <si>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</si>
  <si>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</si>
  <si>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</si>
  <si>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</si>
  <si>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</si>
  <si>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</si>
  <si>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</si>
  <si>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</si>
  <si>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</si>
  <si>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</si>
  <si>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</si>
  <si>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</si>
  <si>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</si>
  <si>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</si>
  <si>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</si>
  <si>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</si>
  <si>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</si>
  <si>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</si>
  <si>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</si>
  <si>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</si>
  <si>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</si>
  <si>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</si>
  <si>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</si>
  <si>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</si>
  <si>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</si>
  <si>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</si>
  <si>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</si>
  <si>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</si>
  <si>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</si>
  <si>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</si>
  <si>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</si>
  <si>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</si>
  <si>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</si>
  <si>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</si>
  <si>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</si>
  <si>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</si>
  <si>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</si>
  <si>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</si>
  <si>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</si>
  <si>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</si>
  <si>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</si>
  <si>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</si>
  <si>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</si>
  <si>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</si>
  <si>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</si>
  <si>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</si>
  <si>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</si>
  <si>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</si>
  <si>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</si>
  <si>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</si>
  <si>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</si>
  <si>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</si>
  <si>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</si>
  <si>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</si>
  <si>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</si>
  <si>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</si>
  <si>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</si>
  <si>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</si>
  <si>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</si>
  <si>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</si>
  <si>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</si>
  <si>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</si>
  <si>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</si>
  <si>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</si>
  <si>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</si>
  <si>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</si>
  <si>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</si>
  <si>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</si>
  <si>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</si>
  <si>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</si>
  <si>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</si>
  <si>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</si>
  <si>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</si>
  <si>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</si>
  <si>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</si>
  <si>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</si>
  <si>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</si>
  <si>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</si>
  <si>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</si>
  <si>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</si>
  <si>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</si>
  <si>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</si>
  <si>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</si>
  <si>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</si>
  <si>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</si>
  <si>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</si>
  <si>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</si>
  <si>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</si>
  <si>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</si>
  <si>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</si>
  <si>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</si>
  <si>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</si>
  <si>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</si>
  <si>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</si>
  <si>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</si>
  <si>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</si>
  <si>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</si>
  <si>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</si>
  <si>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</si>
  <si>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</si>
  <si>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</si>
  <si>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</si>
  <si>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</si>
  <si>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</si>
  <si>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</si>
  <si>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</si>
  <si>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</si>
  <si>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</si>
  <si>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</si>
  <si>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</si>
  <si>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</si>
  <si>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</si>
  <si>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</si>
  <si>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</si>
  <si>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</si>
  <si>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</si>
  <si>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</si>
  <si>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</si>
  <si>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</si>
  <si>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</si>
  <si>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</si>
  <si>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</si>
  <si>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</si>
  <si>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</si>
  <si>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</si>
  <si>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</si>
  <si>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</si>
  <si>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</si>
  <si>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</si>
  <si>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</si>
  <si>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</si>
  <si>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</si>
  <si>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</si>
  <si>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</si>
  <si>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</si>
  <si>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</si>
  <si>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</si>
  <si>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</si>
  <si>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</si>
  <si>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</si>
  <si>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</si>
  <si>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</si>
  <si>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</si>
  <si>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</si>
  <si>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</si>
  <si>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</si>
  <si>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</si>
  <si>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</si>
  <si>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</si>
  <si>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</si>
  <si>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</si>
  <si>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</si>
  <si>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</si>
  <si>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</si>
  <si>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</si>
  <si>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</si>
  <si>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</si>
  <si>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</si>
  <si>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</si>
  <si>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</si>
  <si>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</si>
  <si>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</si>
  <si>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</si>
  <si>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</si>
  <si>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</si>
  <si>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</si>
  <si>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</si>
  <si>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</si>
  <si>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</si>
  <si>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</si>
  <si>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</si>
  <si>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</si>
  <si>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</si>
  <si>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</si>
  <si>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</si>
  <si>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</si>
  <si>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</si>
  <si>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</si>
  <si>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</si>
  <si>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</si>
  <si>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</si>
  <si>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</si>
  <si>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</si>
  <si>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</si>
  <si>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</si>
  <si>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</si>
  <si>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</si>
  <si>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</si>
  <si>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</si>
  <si>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</si>
  <si>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</si>
  <si>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</si>
  <si>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</si>
  <si>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</si>
  <si>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</si>
  <si>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</si>
  <si>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</si>
  <si>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</si>
  <si>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</si>
  <si>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</si>
  <si>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</si>
  <si>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</si>
  <si>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</si>
  <si>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</si>
  <si>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</si>
  <si>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</si>
  <si>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</si>
  <si>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</si>
  <si>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</si>
  <si>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</si>
  <si>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</si>
  <si>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</si>
  <si>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</si>
  <si>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</si>
  <si>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</si>
  <si>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</si>
  <si>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</si>
  <si>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</si>
  <si>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</si>
  <si>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</si>
  <si>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</si>
  <si>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</si>
  <si>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</si>
  <si>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</si>
  <si>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</si>
  <si>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</si>
  <si>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</si>
  <si>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</si>
  <si>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</si>
  <si>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</si>
  <si>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</si>
  <si>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</si>
  <si>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</si>
  <si>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</si>
  <si>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</si>
  <si>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</si>
  <si>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</si>
  <si>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</si>
  <si>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</si>
  <si>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</si>
  <si>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</si>
  <si>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</si>
  <si>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</si>
  <si>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</si>
  <si>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</si>
  <si>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</si>
  <si>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</si>
  <si>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</si>
  <si>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</si>
  <si>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</si>
  <si>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</si>
  <si>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</si>
  <si>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</si>
  <si>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</si>
  <si>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</si>
  <si>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</si>
  <si>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</si>
  <si>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</si>
  <si>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</si>
  <si>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</si>
  <si>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</si>
  <si>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</si>
  <si>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</si>
  <si>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</si>
  <si>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</si>
  <si>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</si>
  <si>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</si>
  <si>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</si>
  <si>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</si>
  <si>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</si>
  <si>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</si>
  <si>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</si>
  <si>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</si>
  <si>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</si>
  <si>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</si>
  <si>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</si>
  <si>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</si>
  <si>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</si>
  <si>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</si>
  <si>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</si>
  <si>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</si>
  <si>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</si>
  <si>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</si>
  <si>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</si>
  <si>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</si>
  <si>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</si>
  <si>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</si>
  <si>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</si>
  <si>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</si>
  <si>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</si>
  <si>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</si>
  <si>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</si>
  <si>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</si>
  <si>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</si>
  <si>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</si>
  <si>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</si>
  <si>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</si>
  <si>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</si>
  <si>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</si>
  <si>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</si>
  <si>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</si>
  <si>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</si>
  <si>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</si>
  <si>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</si>
  <si>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</si>
  <si>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</si>
  <si>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</si>
  <si>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</si>
  <si>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</si>
  <si>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</si>
  <si>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</si>
  <si>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</si>
  <si>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</si>
  <si>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</si>
  <si>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</si>
  <si>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</si>
  <si>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</si>
  <si>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</si>
  <si>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</si>
  <si>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</si>
  <si>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</si>
  <si>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</si>
  <si>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</si>
  <si>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</si>
  <si>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</si>
  <si>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</si>
  <si>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</si>
  <si>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</si>
  <si>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</si>
  <si>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</si>
  <si>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</si>
  <si>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</si>
  <si>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</si>
  <si>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</si>
  <si>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</si>
  <si>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</si>
  <si>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</si>
  <si>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</si>
  <si>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</si>
  <si>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</si>
  <si>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</si>
  <si>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</si>
  <si>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</si>
  <si>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</si>
  <si>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</si>
  <si>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</si>
  <si>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</si>
  <si>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</si>
  <si>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</si>
  <si>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</si>
  <si>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</si>
  <si>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</si>
  <si>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</si>
  <si>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</si>
  <si>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</si>
  <si>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</si>
  <si>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</si>
  <si>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</si>
  <si>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</si>
  <si>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</si>
  <si>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</si>
  <si>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</si>
  <si>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</si>
  <si>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</si>
  <si>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</si>
  <si>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</si>
  <si>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</si>
  <si>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</si>
  <si>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</si>
  <si>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</si>
  <si>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</si>
  <si>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</si>
  <si>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</si>
  <si>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</si>
  <si>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</si>
  <si>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</si>
  <si>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</si>
  <si>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</si>
  <si>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</si>
  <si>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</si>
  <si>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</si>
  <si>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</si>
  <si>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</si>
  <si>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</si>
  <si>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</si>
  <si>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</si>
  <si>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</si>
  <si>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</si>
  <si>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</si>
  <si>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</si>
  <si>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</si>
  <si>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</si>
  <si>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</si>
  <si>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</si>
  <si>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</si>
  <si>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</si>
  <si>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</si>
  <si>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</si>
  <si>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</si>
  <si>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</si>
  <si>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</si>
  <si>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</si>
  <si>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</si>
  <si>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</si>
  <si>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</si>
  <si>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</si>
  <si>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</si>
  <si>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</si>
  <si>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</si>
  <si>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</si>
  <si>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</si>
  <si>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</si>
  <si>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</si>
  <si>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</si>
  <si>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</si>
  <si>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</si>
  <si>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</si>
  <si>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</si>
  <si>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</si>
  <si>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</si>
  <si>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</si>
  <si>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</si>
  <si>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</si>
  <si>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</si>
  <si>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</si>
  <si>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</si>
  <si>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</si>
  <si>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</si>
  <si>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</si>
  <si>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</si>
  <si>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</si>
  <si>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</si>
  <si>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</si>
  <si>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</si>
  <si>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</si>
  <si>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</si>
  <si>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</si>
  <si>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</si>
  <si>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</si>
  <si>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</si>
  <si>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</si>
  <si>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</si>
  <si>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</si>
  <si>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</si>
  <si>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</si>
  <si>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</si>
  <si>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</si>
  <si>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</si>
  <si>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</si>
  <si>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</si>
  <si>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</si>
  <si>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</si>
  <si>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</si>
  <si>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</si>
  <si>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</si>
  <si>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</si>
  <si>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</si>
  <si>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</si>
  <si>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</si>
  <si>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</si>
  <si>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</si>
  <si>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</si>
  <si>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</si>
  <si>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</si>
  <si>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</si>
  <si>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</si>
  <si>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</si>
  <si>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</si>
  <si>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</si>
  <si>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</si>
  <si>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</si>
  <si>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</si>
  <si>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</si>
  <si>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</si>
  <si>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</si>
  <si>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</si>
  <si>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</si>
  <si>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</si>
  <si>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</si>
  <si>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</si>
  <si>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</si>
  <si>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</si>
  <si>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</si>
  <si>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</si>
  <si>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</si>
  <si>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</si>
  <si>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</si>
  <si>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</si>
  <si>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</si>
  <si>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</si>
  <si>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</si>
  <si>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</si>
  <si>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</si>
  <si>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</si>
  <si>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</si>
  <si>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</si>
  <si>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</si>
  <si>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</si>
  <si>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</si>
  <si>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</si>
  <si>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</si>
  <si>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</si>
  <si>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</si>
  <si>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</si>
  <si>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</si>
  <si>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</si>
  <si>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</si>
  <si>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</si>
  <si>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</si>
  <si>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</si>
  <si>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</si>
  <si>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</si>
  <si>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</si>
  <si>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</si>
  <si>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</si>
  <si>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</si>
  <si>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</si>
  <si>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</si>
  <si>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</si>
  <si>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</si>
  <si>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</si>
  <si>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</si>
  <si>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</si>
  <si>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</si>
  <si>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</si>
  <si>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</si>
  <si>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</si>
  <si>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</si>
  <si>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</si>
  <si>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</si>
  <si>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</si>
  <si>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</si>
  <si>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</si>
  <si>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</si>
  <si>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</si>
  <si>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</si>
  <si>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</si>
  <si>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</si>
  <si>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</si>
  <si>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</si>
  <si>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</si>
  <si>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</si>
  <si>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</si>
  <si>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</si>
  <si>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</si>
  <si>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</si>
  <si>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</si>
  <si>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</si>
  <si>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</si>
  <si>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</si>
  <si>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</si>
  <si>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</si>
  <si>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</si>
  <si>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</si>
  <si>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</si>
  <si>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</si>
  <si>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</si>
  <si>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</si>
  <si>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</si>
  <si>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</si>
  <si>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</si>
  <si>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</si>
  <si>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</si>
  <si>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</si>
  <si>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</si>
  <si>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</si>
  <si>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</si>
  <si>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</si>
  <si>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</si>
  <si>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</si>
  <si>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</si>
  <si>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</si>
  <si>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</si>
  <si>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</si>
  <si>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</si>
  <si>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</si>
  <si>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</si>
  <si>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</si>
  <si>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</si>
  <si>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</si>
  <si>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</si>
  <si>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</si>
  <si>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</si>
  <si>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</si>
  <si>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</si>
  <si>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</si>
  <si>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</si>
  <si>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</si>
  <si>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</si>
  <si>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</si>
  <si>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</si>
  <si>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</si>
  <si>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</si>
  <si>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</si>
  <si>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</si>
  <si>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</si>
  <si>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</si>
  <si>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</si>
  <si>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</si>
  <si>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</si>
  <si>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</si>
  <si>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</si>
  <si>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</si>
  <si>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</si>
  <si>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</si>
  <si>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</si>
  <si>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</si>
  <si>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</si>
  <si>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</si>
  <si>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</si>
  <si>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</si>
  <si>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</si>
  <si>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</si>
  <si>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</si>
  <si>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</si>
  <si>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</si>
  <si>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</si>
  <si>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</si>
  <si>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</si>
  <si>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</si>
  <si>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</si>
  <si>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</si>
  <si>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</si>
  <si>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</si>
  <si>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</si>
  <si>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</si>
  <si>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</si>
  <si>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</si>
  <si>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</si>
  <si>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</si>
  <si>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</si>
  <si>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</si>
  <si>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</si>
  <si>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</si>
  <si>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</si>
  <si>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</si>
  <si>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</si>
  <si>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</si>
  <si>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</si>
  <si>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</si>
  <si>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</si>
  <si>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</si>
  <si>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</si>
  <si>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</si>
  <si>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</si>
  <si>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</si>
  <si>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</si>
  <si>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</si>
  <si>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</si>
  <si>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</si>
  <si>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</si>
  <si>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</si>
  <si>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</si>
  <si>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</si>
  <si>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</si>
  <si>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</si>
  <si>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</si>
  <si>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</si>
  <si>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</si>
  <si>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</si>
  <si>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</si>
  <si>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</si>
  <si>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</si>
  <si>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</si>
  <si>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</si>
  <si>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</si>
  <si>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</si>
  <si>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</si>
  <si>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</si>
  <si>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</si>
  <si>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</si>
  <si>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</si>
  <si>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</si>
  <si>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</si>
  <si>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</si>
  <si>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</si>
  <si>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</si>
  <si>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</si>
  <si>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</si>
  <si>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</si>
  <si>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</si>
  <si>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</si>
  <si>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</si>
  <si>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</si>
  <si>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</si>
  <si>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</si>
  <si>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</si>
  <si>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</si>
  <si>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</si>
  <si>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</si>
  <si>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</si>
  <si>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</si>
  <si>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</si>
  <si>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</si>
  <si>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</si>
  <si>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</si>
  <si>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</si>
  <si>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</si>
  <si>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</si>
  <si>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</si>
  <si>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</si>
  <si>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</si>
  <si>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</si>
  <si>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</si>
  <si>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</si>
  <si>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</si>
  <si>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</si>
  <si>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</si>
  <si>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</si>
  <si>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</si>
  <si>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</si>
  <si>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</si>
  <si>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</si>
  <si>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</si>
  <si>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</si>
  <si>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</si>
  <si>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</si>
  <si>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</si>
  <si>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</si>
  <si>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</si>
  <si>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</si>
  <si>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</si>
  <si>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</si>
  <si>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</si>
  <si>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</si>
  <si>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</si>
  <si>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</si>
  <si>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</si>
  <si>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</si>
  <si>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</si>
  <si>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</si>
  <si>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</si>
  <si>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</si>
  <si>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</si>
  <si>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</si>
  <si>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</si>
  <si>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</si>
  <si>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</si>
  <si>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</si>
  <si>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</si>
  <si>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</si>
  <si>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</si>
  <si>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</si>
  <si>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</si>
  <si>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</si>
  <si>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</si>
  <si>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</si>
  <si>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</si>
  <si>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</si>
  <si>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</si>
  <si>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</si>
  <si>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</si>
  <si>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</si>
  <si>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</si>
  <si>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</si>
  <si>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</si>
  <si>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</si>
  <si>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</si>
  <si>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</si>
  <si>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</si>
  <si>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</si>
  <si>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</si>
  <si>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</si>
  <si>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</si>
  <si>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</si>
  <si>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</si>
  <si>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</si>
  <si>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</si>
  <si>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</si>
  <si>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</si>
  <si>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</si>
  <si>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</si>
  <si>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</si>
  <si>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</si>
  <si>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</si>
  <si>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</si>
  <si>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</si>
  <si>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</si>
  <si>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</si>
  <si>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</si>
  <si>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</si>
  <si>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</si>
  <si>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</si>
  <si>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</si>
  <si>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</si>
  <si>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</si>
  <si>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</si>
  <si>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</si>
  <si>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</si>
  <si>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</si>
  <si>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</si>
  <si>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</si>
  <si>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</si>
  <si>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</si>
  <si>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</si>
  <si>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</si>
  <si>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</si>
  <si>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</si>
  <si>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</si>
  <si>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</si>
  <si>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</si>
  <si>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</si>
  <si>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</si>
  <si>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</si>
  <si>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</si>
  <si>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</si>
  <si>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</si>
  <si>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</si>
  <si>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</si>
  <si>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</si>
  <si>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</si>
  <si>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</si>
  <si>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</si>
  <si>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</si>
  <si>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</si>
  <si>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</si>
  <si>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</si>
  <si>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</si>
  <si>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</si>
  <si>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</si>
  <si>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</si>
  <si>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</si>
  <si>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</si>
  <si>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</si>
  <si>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</si>
  <si>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</si>
  <si>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</si>
  <si>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</si>
  <si>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</si>
  <si>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</si>
  <si>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</si>
  <si>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</si>
  <si>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</si>
  <si>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</si>
  <si>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</si>
  <si>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</si>
  <si>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</si>
  <si>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</si>
  <si>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</si>
  <si>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</si>
  <si>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</si>
  <si>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</si>
  <si>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</si>
  <si>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</si>
  <si>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</si>
  <si>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</si>
  <si>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</si>
  <si>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</si>
  <si>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</si>
  <si>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</si>
  <si>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</si>
  <si>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</si>
  <si>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</si>
  <si>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</si>
  <si>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</si>
  <si>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</si>
  <si>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</si>
  <si>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</si>
  <si>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</si>
  <si>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</si>
  <si>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</si>
  <si>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</si>
  <si>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</si>
  <si>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</si>
  <si>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</si>
  <si>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</si>
  <si>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</si>
  <si>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</si>
  <si>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</si>
  <si>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</si>
  <si>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</si>
  <si>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</si>
  <si>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</si>
  <si>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</si>
  <si>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</si>
  <si>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</si>
  <si>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</si>
  <si>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</si>
  <si>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</si>
  <si>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</si>
  <si>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</si>
  <si>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</si>
  <si>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</si>
  <si>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</si>
  <si>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</si>
  <si>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</si>
  <si>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</si>
  <si>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</si>
  <si>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</si>
  <si>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</si>
  <si>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</si>
  <si>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</si>
  <si>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</si>
  <si>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</si>
  <si>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</si>
  <si>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</si>
  <si>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</si>
  <si>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</si>
  <si>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</si>
  <si>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</si>
  <si>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</si>
  <si>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</si>
  <si>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</si>
  <si>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</si>
  <si>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</si>
  <si>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</si>
  <si>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</si>
  <si>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</si>
  <si>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</si>
  <si>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</si>
  <si>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</si>
  <si>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</si>
  <si>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</si>
  <si>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</si>
  <si>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</si>
  <si>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</si>
  <si>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</si>
  <si>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</si>
  <si>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</si>
  <si>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</si>
  <si>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</si>
  <si>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</si>
  <si>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</si>
  <si>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</si>
  <si>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</si>
  <si>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</si>
  <si>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</si>
  <si>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</si>
  <si>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</si>
  <si>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</si>
  <si>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</si>
  <si>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</si>
  <si>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</si>
  <si>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</si>
  <si>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</si>
  <si>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</si>
  <si>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</si>
  <si>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</si>
  <si>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</si>
  <si>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</si>
  <si>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</si>
  <si>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</si>
  <si>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</si>
  <si>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</si>
  <si>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</si>
  <si>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</si>
  <si>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</si>
  <si>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</si>
  <si>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</si>
  <si>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</si>
  <si>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</si>
  <si>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</si>
  <si>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</si>
  <si>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</si>
  <si>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</si>
  <si>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</si>
  <si>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</si>
  <si>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</si>
  <si>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</si>
  <si>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</si>
  <si>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</si>
  <si>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</si>
  <si>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</si>
  <si>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</si>
  <si>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</si>
  <si>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</si>
  <si>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</si>
  <si>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</si>
  <si>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</si>
  <si>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</si>
  <si>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</si>
  <si>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</si>
  <si>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</si>
  <si>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</si>
  <si>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</si>
  <si>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</si>
  <si>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</si>
  <si>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</si>
  <si>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</si>
  <si>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</si>
  <si>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</si>
  <si>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</si>
  <si>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</si>
  <si>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</si>
  <si>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</si>
  <si>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</si>
  <si>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</si>
  <si>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</si>
  <si>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</si>
  <si>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</si>
  <si>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</si>
  <si>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</si>
  <si>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</si>
  <si>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</si>
  <si>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</si>
  <si>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</si>
  <si>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</si>
  <si>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</si>
  <si>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</si>
  <si>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</si>
  <si>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</si>
  <si>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</si>
  <si>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</si>
  <si>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</si>
  <si>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</si>
  <si>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</si>
  <si>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</si>
  <si>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</si>
  <si>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</si>
  <si>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</si>
  <si>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</si>
  <si>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</si>
  <si>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</si>
  <si>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</si>
  <si>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</si>
  <si>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</si>
  <si>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</si>
  <si>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</si>
  <si>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</si>
  <si>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</si>
  <si>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</si>
  <si>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</si>
  <si>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</si>
  <si>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</si>
  <si>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</si>
  <si>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</si>
  <si>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</si>
  <si>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</si>
  <si>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</si>
  <si>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</si>
  <si>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</si>
  <si>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</si>
  <si>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</si>
  <si>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</si>
  <si>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</si>
  <si>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</si>
  <si>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</si>
  <si>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</si>
  <si>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</si>
  <si>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</si>
  <si>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</si>
  <si>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</si>
  <si>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</si>
  <si>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</si>
  <si>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</si>
  <si>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</si>
  <si>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</si>
  <si>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</si>
  <si>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</si>
  <si>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</si>
  <si>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</si>
  <si>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</si>
  <si>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</si>
  <si>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</si>
  <si>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</si>
  <si>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</si>
  <si>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</si>
  <si>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</si>
  <si>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</si>
  <si>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</si>
  <si>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</si>
  <si>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</si>
  <si>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</si>
  <si>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</si>
  <si>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</si>
  <si>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</si>
  <si>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</si>
  <si>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</si>
  <si>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</si>
  <si>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</si>
  <si>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</si>
  <si>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</si>
  <si>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</si>
  <si>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</si>
  <si>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</si>
  <si>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</si>
  <si>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</si>
  <si>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</si>
  <si>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</si>
  <si>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</si>
  <si>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</si>
  <si>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</si>
  <si>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</si>
  <si>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</si>
  <si>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</si>
  <si>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</si>
  <si>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</si>
  <si>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</si>
  <si>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</si>
  <si>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</si>
  <si>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</si>
  <si>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</si>
  <si>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</si>
  <si>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</si>
  <si>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</si>
  <si>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</si>
  <si>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</si>
  <si>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</si>
  <si>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</si>
  <si>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</si>
  <si>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</si>
  <si>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</si>
  <si>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</si>
  <si>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</si>
  <si>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</si>
  <si>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</si>
  <si>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</si>
  <si>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</si>
  <si>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</si>
  <si>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</si>
  <si>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</si>
  <si>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</si>
  <si>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</si>
  <si>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</si>
  <si>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</si>
  <si>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</si>
  <si>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</si>
  <si>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</si>
  <si>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</si>
  <si>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</si>
  <si>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</si>
  <si>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</si>
  <si>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</si>
  <si>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</si>
  <si>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</si>
  <si>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</si>
  <si>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</si>
  <si>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</si>
  <si>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</si>
  <si>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</si>
  <si>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</si>
  <si>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</si>
  <si>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</si>
  <si>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</si>
  <si>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</si>
  <si>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</si>
  <si>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</si>
  <si>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</si>
  <si>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</si>
  <si>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</si>
  <si>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</si>
  <si>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</si>
  <si>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</si>
  <si>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</si>
  <si>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</si>
  <si>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</si>
  <si>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</si>
  <si>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</si>
  <si>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</si>
  <si>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</si>
  <si>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</si>
  <si>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</si>
  <si>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</si>
  <si>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</si>
  <si>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</si>
  <si>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</si>
  <si>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</si>
  <si>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</si>
  <si>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</si>
  <si>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</si>
  <si>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</si>
  <si>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</si>
  <si>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</si>
  <si>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</si>
  <si>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</si>
  <si>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</si>
  <si>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</si>
  <si>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</si>
  <si>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</si>
  <si>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</si>
  <si>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</si>
  <si>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</si>
  <si>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</si>
  <si>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</si>
  <si>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</si>
  <si>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</si>
  <si>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</si>
  <si>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</si>
  <si>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</si>
  <si>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</si>
  <si>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</si>
  <si>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</si>
  <si>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</si>
  <si>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</si>
  <si>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</si>
  <si>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</si>
  <si>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</si>
  <si>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</si>
  <si>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</si>
  <si>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</si>
  <si>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</si>
  <si>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</si>
  <si>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</si>
  <si>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</si>
  <si>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</si>
  <si>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</si>
  <si>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</si>
  <si>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</si>
  <si>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</si>
  <si>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</si>
  <si>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</si>
  <si>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</si>
  <si>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</si>
  <si>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</si>
  <si>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</si>
  <si>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</si>
  <si>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</si>
  <si>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</si>
  <si>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</si>
  <si>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</si>
  <si>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</si>
  <si>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</si>
  <si>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</si>
  <si>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</si>
  <si>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</si>
  <si>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</si>
  <si>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</si>
  <si>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</si>
  <si>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</si>
  <si>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</si>
  <si>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</si>
  <si>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</si>
  <si>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</si>
  <si>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</si>
  <si>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</si>
  <si>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</si>
  <si>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</si>
  <si>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</si>
  <si>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</si>
  <si>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</si>
  <si>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</si>
  <si>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</si>
  <si>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</si>
  <si>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</si>
  <si>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</si>
  <si>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</si>
  <si>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</si>
  <si>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</si>
  <si>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</si>
  <si>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</si>
  <si>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</si>
  <si>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</si>
  <si>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</si>
  <si>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</si>
  <si>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</si>
  <si>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</si>
  <si>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</si>
  <si>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</si>
  <si>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</si>
  <si>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</si>
  <si>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</si>
  <si>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</si>
  <si>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</si>
  <si>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</si>
  <si>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</si>
  <si>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</si>
  <si>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</si>
  <si>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</si>
  <si>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</si>
  <si>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</si>
  <si>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</si>
  <si>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</si>
  <si>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</si>
  <si>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</si>
  <si>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</si>
  <si>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</si>
  <si>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</si>
  <si>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</si>
  <si>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</si>
  <si>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</si>
  <si>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</si>
  <si>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</si>
  <si>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</si>
  <si>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</si>
  <si>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</si>
  <si>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</si>
  <si>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</si>
  <si>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</si>
  <si>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</si>
  <si>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</si>
  <si>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</si>
  <si>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</si>
  <si>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</si>
  <si>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</si>
  <si>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</si>
  <si>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</si>
  <si>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</si>
  <si>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</si>
  <si>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</si>
  <si>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</si>
  <si>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</si>
  <si>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</si>
  <si>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</si>
  <si>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</si>
  <si>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</si>
  <si>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</si>
  <si>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</si>
  <si>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</si>
  <si>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</si>
  <si>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</si>
  <si>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</si>
  <si>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</si>
  <si>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</si>
  <si>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</si>
  <si>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</si>
  <si>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</si>
  <si>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</si>
  <si>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</si>
  <si>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</si>
  <si>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</si>
  <si>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</si>
  <si>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</si>
  <si>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</si>
  <si>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</si>
  <si>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</si>
  <si>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</si>
  <si>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</si>
  <si>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</si>
  <si>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</si>
  <si>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</si>
  <si>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</si>
  <si>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</si>
  <si>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</si>
  <si>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</si>
  <si>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</si>
  <si>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</si>
  <si>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</si>
  <si>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</si>
  <si>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</si>
  <si>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</si>
  <si>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</si>
  <si>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</si>
  <si>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</si>
  <si>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</si>
  <si>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</si>
  <si>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</si>
  <si>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</si>
  <si>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</si>
  <si>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</si>
  <si>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</si>
  <si>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</si>
  <si>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</si>
  <si>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</si>
  <si>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</si>
  <si>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</si>
  <si>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</si>
  <si>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</si>
  <si>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</si>
  <si>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</si>
  <si>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</si>
  <si>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</si>
  <si>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</si>
  <si>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</si>
  <si>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</si>
  <si>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</si>
  <si>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</si>
  <si>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</si>
  <si>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</si>
  <si>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</si>
  <si>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</si>
  <si>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</si>
  <si>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</si>
  <si>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</si>
  <si>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</si>
  <si>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</si>
  <si>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</si>
  <si>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</si>
  <si>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</si>
  <si>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</si>
  <si>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</si>
  <si>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</si>
  <si>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</si>
  <si>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</si>
  <si>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</si>
  <si>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</si>
  <si>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</si>
  <si>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</si>
  <si>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</si>
  <si>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</si>
  <si>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</si>
  <si>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</si>
  <si>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</si>
  <si>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</si>
  <si>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</si>
  <si>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</si>
  <si>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</si>
  <si>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</si>
  <si>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</si>
  <si>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</si>
  <si>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</si>
  <si>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</si>
  <si>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</si>
  <si>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</si>
  <si>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</si>
  <si>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</si>
  <si>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</si>
  <si>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</si>
  <si>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</si>
  <si>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</si>
  <si>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</si>
  <si>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</si>
  <si>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</si>
  <si>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</si>
  <si>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</si>
  <si>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</si>
  <si>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</si>
  <si>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</si>
  <si>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</si>
  <si>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</si>
  <si>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</si>
  <si>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</si>
  <si>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</si>
  <si>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</si>
  <si>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</si>
  <si>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</si>
  <si>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</si>
  <si>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</si>
  <si>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</si>
  <si>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</si>
  <si>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</si>
  <si>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</si>
  <si>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</si>
  <si>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</si>
  <si>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</si>
  <si>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</si>
  <si>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</si>
  <si>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</si>
  <si>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</si>
  <si>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</si>
  <si>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</si>
  <si>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</si>
  <si>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</si>
  <si>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</si>
  <si>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</si>
  <si>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</si>
  <si>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</si>
  <si>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</si>
  <si>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</si>
  <si>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</si>
  <si>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</si>
  <si>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</si>
  <si>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</si>
  <si>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</si>
  <si>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</si>
  <si>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</si>
  <si>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</si>
  <si>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</si>
  <si>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</si>
  <si>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</si>
  <si>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</si>
  <si>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</si>
  <si>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</si>
  <si>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</si>
  <si>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</si>
  <si>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</si>
  <si>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</si>
  <si>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</si>
  <si>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</si>
  <si>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</si>
  <si>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</si>
  <si>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</si>
  <si>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</si>
  <si>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</si>
  <si>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</si>
  <si>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</si>
  <si>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</si>
  <si>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</si>
  <si>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</si>
  <si>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</si>
  <si>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</si>
  <si>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</si>
  <si>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</si>
  <si>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</si>
  <si>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</si>
  <si>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</si>
  <si>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</si>
  <si>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</si>
  <si>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</si>
  <si>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</si>
  <si>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</si>
  <si>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</si>
  <si>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</si>
  <si>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</si>
  <si>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</si>
  <si>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</si>
  <si>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</si>
  <si>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</si>
  <si>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</si>
  <si>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</si>
  <si>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</si>
  <si>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</si>
  <si>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</si>
  <si>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</si>
  <si>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</si>
  <si>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</si>
  <si>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</si>
  <si>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</si>
  <si>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</si>
  <si>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</si>
  <si>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</si>
  <si>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</si>
  <si>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</si>
  <si>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</si>
  <si>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</si>
  <si>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</si>
  <si>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</si>
  <si>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</si>
  <si>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</si>
  <si>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</si>
  <si>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</si>
  <si>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</si>
  <si>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</si>
  <si>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</si>
  <si>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</si>
  <si>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</si>
  <si>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</si>
  <si>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</si>
  <si>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</si>
  <si>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</si>
  <si>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</si>
  <si>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</si>
  <si>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</si>
  <si>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</si>
  <si>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</si>
  <si>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</si>
  <si>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</si>
  <si>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</si>
  <si>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</si>
  <si>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</si>
  <si>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</si>
  <si>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</si>
  <si>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</si>
  <si>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</si>
  <si>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</si>
  <si>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</si>
  <si>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</si>
  <si>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</si>
  <si>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</si>
  <si>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</si>
  <si>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</si>
  <si>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</si>
  <si>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</si>
  <si>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</si>
  <si>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</si>
  <si>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</si>
  <si>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</si>
  <si>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</si>
  <si>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</si>
  <si>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</si>
  <si>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</si>
  <si>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</si>
  <si>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</si>
  <si>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</si>
  <si>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</si>
  <si>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</si>
  <si>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</si>
  <si>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</si>
  <si>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</si>
  <si>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</si>
  <si>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</si>
  <si>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</si>
  <si>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</si>
  <si>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</si>
  <si>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</si>
  <si>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</si>
  <si>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</si>
  <si>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</si>
  <si>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</si>
  <si>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</si>
  <si>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</si>
  <si>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</si>
  <si>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</si>
  <si>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</si>
  <si>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</si>
  <si>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</si>
  <si>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</si>
  <si>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</si>
  <si>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</si>
  <si>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</si>
  <si>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</si>
  <si>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</si>
  <si>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</si>
  <si>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</si>
  <si>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</si>
  <si>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</si>
  <si>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</si>
  <si>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</si>
  <si>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</si>
  <si>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</si>
  <si>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</si>
  <si>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</si>
  <si>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</si>
  <si>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</si>
  <si>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</si>
  <si>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</si>
  <si>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</si>
  <si>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</si>
  <si>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</si>
  <si>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</si>
  <si>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</si>
  <si>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</si>
  <si>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</si>
  <si>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</si>
  <si>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</si>
  <si>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</si>
  <si>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</si>
  <si>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</si>
  <si>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</si>
  <si>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</si>
  <si>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</si>
  <si>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</si>
  <si>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</si>
  <si>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</si>
  <si>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</si>
  <si>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</si>
  <si>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</si>
  <si>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</si>
  <si>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</si>
  <si>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</si>
  <si>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</si>
  <si>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</si>
  <si>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</si>
  <si>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</si>
  <si>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</si>
  <si>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</si>
  <si>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</si>
  <si>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</si>
  <si>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</si>
  <si>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</si>
  <si>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</si>
  <si>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</si>
  <si>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</si>
  <si>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</si>
  <si>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</si>
  <si>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</si>
  <si>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</si>
  <si>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</si>
  <si>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</si>
  <si>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</si>
  <si>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</si>
  <si>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</si>
  <si>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</si>
  <si>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</si>
  <si>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</si>
  <si>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</si>
  <si>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</si>
  <si>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</si>
  <si>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</si>
  <si>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</si>
  <si>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</si>
  <si>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</si>
  <si>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</si>
  <si>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</si>
  <si>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</si>
  <si>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</si>
  <si>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</si>
  <si>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</si>
  <si>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</si>
  <si>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</si>
  <si>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</si>
  <si>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</si>
  <si>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</si>
  <si>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</si>
  <si>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</si>
  <si>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</si>
  <si>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</si>
  <si>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</si>
  <si>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</si>
  <si>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</si>
  <si>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</si>
  <si>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</si>
  <si>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</si>
  <si>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</si>
  <si>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</si>
  <si>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</si>
  <si>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</si>
  <si>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</si>
  <si>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</si>
  <si>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</si>
  <si>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</si>
  <si>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</si>
  <si>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</si>
  <si>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</si>
  <si>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</si>
  <si>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</si>
  <si>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</si>
  <si>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</si>
  <si>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</si>
  <si>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</si>
  <si>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</si>
  <si>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</si>
  <si>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</si>
  <si>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</si>
  <si>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</si>
  <si>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</si>
  <si>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</si>
  <si>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</si>
  <si>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</si>
  <si>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</si>
  <si>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</si>
  <si>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</si>
  <si>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</si>
  <si>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</si>
  <si>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</si>
  <si>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</si>
  <si>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</si>
  <si>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</si>
  <si>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</si>
  <si>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</si>
  <si>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</si>
  <si>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</si>
  <si>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</si>
  <si>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</si>
  <si>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</si>
  <si>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</si>
  <si>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</si>
  <si>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</si>
  <si>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</si>
  <si>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</si>
  <si>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</si>
  <si>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</si>
  <si>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</si>
  <si>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</si>
  <si>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</si>
  <si>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</si>
  <si>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</si>
  <si>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</si>
  <si>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</si>
  <si>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</si>
  <si>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</si>
  <si>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</si>
  <si>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</si>
  <si>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</si>
  <si>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</si>
  <si>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</si>
  <si>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</si>
  <si>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</si>
  <si>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</si>
  <si>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</si>
  <si>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</si>
  <si>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</si>
  <si>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</si>
  <si>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</si>
  <si>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</si>
  <si>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</si>
  <si>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</si>
  <si>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</si>
  <si>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</si>
  <si>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</si>
  <si>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</si>
  <si>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</si>
  <si>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</si>
  <si>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</si>
  <si>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</si>
  <si>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</si>
  <si>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</si>
  <si>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</si>
  <si>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</si>
  <si>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</si>
  <si>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</si>
  <si>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</si>
  <si>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</si>
  <si>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</si>
  <si>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</si>
  <si>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</si>
  <si>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</si>
  <si>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</si>
  <si>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</si>
  <si>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</si>
  <si>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</si>
  <si>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</si>
  <si>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</si>
  <si>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</si>
  <si>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</si>
  <si>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</si>
  <si>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</si>
  <si>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</si>
  <si>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</si>
  <si>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</si>
  <si>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</si>
  <si>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</si>
  <si>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</si>
  <si>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</si>
  <si>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</si>
  <si>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</si>
  <si>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</si>
  <si>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</si>
  <si>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</si>
  <si>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</si>
  <si>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</si>
  <si>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</si>
  <si>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</si>
  <si>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</si>
  <si>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</si>
  <si>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</si>
  <si>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</si>
  <si>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</si>
  <si>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</si>
  <si>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</si>
  <si>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</si>
  <si>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</si>
  <si>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</si>
  <si>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</si>
  <si>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</si>
  <si>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</si>
  <si>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</si>
  <si>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</si>
  <si>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</si>
  <si>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</si>
  <si>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</si>
  <si>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</si>
  <si>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</si>
  <si>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</si>
  <si>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</si>
  <si>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</si>
  <si>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</si>
  <si>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</si>
  <si>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</si>
  <si>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</si>
  <si>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</si>
  <si>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</si>
  <si>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</si>
  <si>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</si>
  <si>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</si>
  <si>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</si>
  <si>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</si>
  <si>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</si>
  <si>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</si>
  <si>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</si>
  <si>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</si>
  <si>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</si>
  <si>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</si>
  <si>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</si>
  <si>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</si>
  <si>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</si>
  <si>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</si>
  <si>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</si>
  <si>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</si>
  <si>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</si>
  <si>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</si>
  <si>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</si>
  <si>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</si>
  <si>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</si>
  <si>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</si>
  <si>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</si>
  <si>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</si>
  <si>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</si>
  <si>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</si>
  <si>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</si>
  <si>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</si>
  <si>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</si>
  <si>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</si>
  <si>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</si>
  <si>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</si>
  <si>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</si>
  <si>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</si>
  <si>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</si>
  <si>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</si>
  <si>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</si>
  <si>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</si>
  <si>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</si>
  <si>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</si>
  <si>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</si>
  <si>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</si>
  <si>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</si>
  <si>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</si>
  <si>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</si>
  <si>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</si>
  <si>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</si>
  <si>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</si>
  <si>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</si>
  <si>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</si>
  <si>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</si>
  <si>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</si>
  <si>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</si>
  <si>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</si>
  <si>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</si>
  <si>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</si>
  <si>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</si>
  <si>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</si>
  <si>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</si>
  <si>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</si>
  <si>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</si>
  <si>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</si>
  <si>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</si>
  <si>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</si>
  <si>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</si>
  <si>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</si>
  <si>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</si>
  <si>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</si>
  <si>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</si>
  <si>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</si>
  <si>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</si>
  <si>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</si>
  <si>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</si>
  <si>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</si>
  <si>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</si>
  <si>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</si>
  <si>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</si>
  <si>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</si>
  <si>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</si>
  <si>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</si>
  <si>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</si>
  <si>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</si>
  <si>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</si>
  <si>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</si>
  <si>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</si>
  <si>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</si>
  <si>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</si>
  <si>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</si>
  <si>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</si>
  <si>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</si>
  <si>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</si>
  <si>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</si>
  <si>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</si>
  <si>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</si>
  <si>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</si>
  <si>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</si>
  <si>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</si>
  <si>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</si>
  <si>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</si>
  <si>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</si>
  <si>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</si>
  <si>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</si>
  <si>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</si>
  <si>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</si>
  <si>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</si>
  <si>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</si>
  <si>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</si>
  <si>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</si>
  <si>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</si>
  <si>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</si>
  <si>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</si>
  <si>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</si>
  <si>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</si>
  <si>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</si>
  <si>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</si>
  <si>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</si>
  <si>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</si>
  <si>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</si>
  <si>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</si>
  <si>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</si>
  <si>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</si>
  <si>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</si>
  <si>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</si>
  <si>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</si>
  <si>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</si>
  <si>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</si>
  <si>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</si>
  <si>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</si>
  <si>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</si>
  <si>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</si>
  <si>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</si>
  <si>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</si>
  <si>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</si>
  <si>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</si>
  <si>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</si>
  <si>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</si>
  <si>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</si>
  <si>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</si>
  <si>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</si>
  <si>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</si>
  <si>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</si>
  <si>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</si>
  <si>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</si>
  <si>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</si>
  <si>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</si>
  <si>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</si>
  <si>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</si>
  <si>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</si>
  <si>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</si>
  <si>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</si>
  <si>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</si>
  <si>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</si>
  <si>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</si>
  <si>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</si>
  <si>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</si>
  <si>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</si>
  <si>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</si>
  <si>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</si>
  <si>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</si>
  <si>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</si>
  <si>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</si>
  <si>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</si>
  <si>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</si>
  <si>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</si>
  <si>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</si>
  <si>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</si>
  <si>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</si>
  <si>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</si>
  <si>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</si>
  <si>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</si>
  <si>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</si>
  <si>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</si>
  <si>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</si>
  <si>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</si>
  <si>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</si>
  <si>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</si>
  <si>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</si>
  <si>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</si>
  <si>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</si>
  <si>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</si>
  <si>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</si>
  <si>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</si>
  <si>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</si>
  <si>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</si>
  <si>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</si>
  <si>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</si>
  <si>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</si>
  <si>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</si>
  <si>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</si>
  <si>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</si>
  <si>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</si>
  <si>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</si>
  <si>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</si>
  <si>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</si>
  <si>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</si>
  <si>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</si>
  <si>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</si>
  <si>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</si>
  <si>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</si>
  <si>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</si>
  <si>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</si>
  <si>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</si>
  <si>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</si>
  <si>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</si>
  <si>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</si>
  <si>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</si>
  <si>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</si>
  <si>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</si>
  <si>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</si>
  <si>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</si>
  <si>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</si>
  <si>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</si>
  <si>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</si>
  <si>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</si>
  <si>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</si>
  <si>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</si>
  <si>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</si>
  <si>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</si>
  <si>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</si>
  <si>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</si>
  <si>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</si>
  <si>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</si>
  <si>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</si>
  <si>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</si>
  <si>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</si>
  <si>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</si>
  <si>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</si>
  <si>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</si>
  <si>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</si>
  <si>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</si>
  <si>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</si>
  <si>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</si>
  <si>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</si>
  <si>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</si>
  <si>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</si>
  <si>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</si>
  <si>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</si>
  <si>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</si>
  <si>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</si>
  <si>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</si>
  <si>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</si>
  <si>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</si>
  <si>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</si>
  <si>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</si>
  <si>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</si>
  <si>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</si>
  <si>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</si>
  <si>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</si>
  <si>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</si>
  <si>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</si>
  <si>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</si>
  <si>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</si>
  <si>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</si>
  <si>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</si>
  <si>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</si>
  <si>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</si>
  <si>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</si>
  <si>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</si>
  <si>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</si>
  <si>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</si>
  <si>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</si>
  <si>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</si>
  <si>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</si>
  <si>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</si>
  <si>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</si>
  <si>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</si>
  <si>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</si>
  <si>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</si>
  <si>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</si>
  <si>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</si>
  <si>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</si>
  <si>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</si>
  <si>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</si>
  <si>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</si>
  <si>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</si>
  <si>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</si>
  <si>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</si>
  <si>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</si>
  <si>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</si>
  <si>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</si>
  <si>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</si>
  <si>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</si>
  <si>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</si>
  <si>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</si>
  <si>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</si>
  <si>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</si>
  <si>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</si>
  <si>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</si>
  <si>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</si>
  <si>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</si>
  <si>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</si>
  <si>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</si>
  <si>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</si>
  <si>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</si>
  <si>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</si>
  <si>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</si>
  <si>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</si>
  <si>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</si>
  <si>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</si>
  <si>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</si>
  <si>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</si>
  <si>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</si>
  <si>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</si>
  <si>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</si>
  <si>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</si>
  <si>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</si>
  <si>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</si>
  <si>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</si>
  <si>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</si>
  <si>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</si>
  <si>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</si>
  <si>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</si>
  <si>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</si>
  <si>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</si>
  <si>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</si>
  <si>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</si>
  <si>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</si>
  <si>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</si>
  <si>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</si>
  <si>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</si>
  <si>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</si>
  <si>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</si>
  <si>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</si>
  <si>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</si>
  <si>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</si>
  <si>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</si>
  <si>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</si>
  <si>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</si>
  <si>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</si>
  <si>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</si>
  <si>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</si>
  <si>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</si>
  <si>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</si>
  <si>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</si>
  <si>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</si>
  <si>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</si>
  <si>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</si>
  <si>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</si>
  <si>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</si>
  <si>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</si>
  <si>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</si>
  <si>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</si>
  <si>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</si>
  <si>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</si>
  <si>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</si>
  <si>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</si>
  <si>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</si>
  <si>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</si>
  <si>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</si>
  <si>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</si>
  <si>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</si>
  <si>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</si>
  <si>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</si>
  <si>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</si>
  <si>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</si>
  <si>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</si>
  <si>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</si>
  <si>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</si>
  <si>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</si>
  <si>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</si>
  <si>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</si>
  <si>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</si>
  <si>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</si>
  <si>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</si>
  <si>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</si>
  <si>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</si>
  <si>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</si>
  <si>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</si>
  <si>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</si>
  <si>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</si>
  <si>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</si>
  <si>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</si>
  <si>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</si>
  <si>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</si>
  <si>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</si>
  <si>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</si>
  <si>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</si>
  <si>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</si>
  <si>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</si>
  <si>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</si>
  <si>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</si>
  <si>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</si>
  <si>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</si>
  <si>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</si>
  <si>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</si>
  <si>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</si>
  <si>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</si>
  <si>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</si>
  <si>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</si>
  <si>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</si>
  <si>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</si>
  <si>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</si>
  <si>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</si>
  <si>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</si>
  <si>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</si>
  <si>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</si>
  <si>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</si>
  <si>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</si>
  <si>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</si>
  <si>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</si>
  <si>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</si>
  <si>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</si>
  <si>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</si>
  <si>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</si>
  <si>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</si>
  <si>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</si>
  <si>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</si>
  <si>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</si>
  <si>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</si>
  <si>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</si>
  <si>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</si>
  <si>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</si>
  <si>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</si>
  <si>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</si>
  <si>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</si>
  <si>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</si>
  <si>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</si>
  <si>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</si>
  <si>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</si>
  <si>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</si>
  <si>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</si>
  <si>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</si>
  <si>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</si>
  <si>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</si>
  <si>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</si>
  <si>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</si>
  <si>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</si>
  <si>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</si>
  <si>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</si>
  <si>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</si>
  <si>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</si>
  <si>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</si>
  <si>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</si>
  <si>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</si>
  <si>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</si>
  <si>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</si>
  <si>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</si>
  <si>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</si>
  <si>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</si>
  <si>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</si>
  <si>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</si>
  <si>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</si>
  <si>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</si>
  <si>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</si>
  <si>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</si>
  <si>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</si>
  <si>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</si>
  <si>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</si>
  <si>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</si>
  <si>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</si>
  <si>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</si>
  <si>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</si>
  <si>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</si>
  <si>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</si>
  <si>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</si>
  <si>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</si>
  <si>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</si>
  <si>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</si>
  <si>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</si>
  <si>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</si>
  <si>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</si>
  <si>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</si>
  <si>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</si>
  <si>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</si>
  <si>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</si>
  <si>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</si>
  <si>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</si>
  <si>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</si>
  <si>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</si>
  <si>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</si>
  <si>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</si>
  <si>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</si>
  <si>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</si>
  <si>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</si>
  <si>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</si>
  <si>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</si>
  <si>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</si>
  <si>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</si>
  <si>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</si>
  <si>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</si>
  <si>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</si>
  <si>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</si>
  <si>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</si>
  <si>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</si>
  <si>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</si>
  <si>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</si>
  <si>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</si>
  <si>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</si>
  <si>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</si>
  <si>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</si>
  <si>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</si>
  <si>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</si>
  <si>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</si>
  <si>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</si>
  <si>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</si>
  <si>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</si>
  <si>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</si>
  <si>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</si>
  <si>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</si>
  <si>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</si>
  <si>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</si>
  <si>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</si>
  <si>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</si>
  <si>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</si>
  <si>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</si>
  <si>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</si>
  <si>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</si>
  <si>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</si>
  <si>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</si>
  <si>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</si>
  <si>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</si>
  <si>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</si>
  <si>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</si>
  <si>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</si>
  <si>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</si>
  <si>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</si>
  <si>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</si>
  <si>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</si>
  <si>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</si>
  <si>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</si>
  <si>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</si>
  <si>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</si>
  <si>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</si>
  <si>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</si>
  <si>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</si>
  <si>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</si>
  <si>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</si>
  <si>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</si>
  <si>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</si>
  <si>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</si>
  <si>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</si>
  <si>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</si>
  <si>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</si>
  <si>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</si>
  <si>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</si>
  <si>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</si>
  <si>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</si>
  <si>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</si>
  <si>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</si>
  <si>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</si>
  <si>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</si>
  <si>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</si>
  <si>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</si>
  <si>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</si>
  <si>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</si>
  <si>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</si>
  <si>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</si>
  <si>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</si>
  <si>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</si>
  <si>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</si>
  <si>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</si>
  <si>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</si>
  <si>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</si>
  <si>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</si>
  <si>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</si>
  <si>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</si>
  <si>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</si>
  <si>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</si>
  <si>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</si>
  <si>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</si>
  <si>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</si>
  <si>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</si>
  <si>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</si>
  <si>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</si>
  <si>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</si>
  <si>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</si>
  <si>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</si>
  <si>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</si>
  <si>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</si>
  <si>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</si>
  <si>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</si>
  <si>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</si>
  <si>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</si>
  <si>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</si>
  <si>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</si>
  <si>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</si>
  <si>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</si>
  <si>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</si>
  <si>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</si>
  <si>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</si>
  <si>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</si>
  <si>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</si>
  <si>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</si>
  <si>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</si>
  <si>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</si>
  <si>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</si>
  <si>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</si>
  <si>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</si>
  <si>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</si>
  <si>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</si>
  <si>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</si>
  <si>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</si>
  <si>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</si>
  <si>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</si>
  <si>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</si>
  <si>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</si>
  <si>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</si>
  <si>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</si>
  <si>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</si>
  <si>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</si>
  <si>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</si>
  <si>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</si>
  <si>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</si>
  <si>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</si>
  <si>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</si>
  <si>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</si>
  <si>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</si>
  <si>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</si>
  <si>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</si>
  <si>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</si>
  <si>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</si>
  <si>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</si>
  <si>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</si>
  <si>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</si>
  <si>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</si>
  <si>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</si>
  <si>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</si>
  <si>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</si>
  <si>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</si>
  <si>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</si>
  <si>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</si>
  <si>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</si>
  <si>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</si>
  <si>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</si>
  <si>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</si>
  <si>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</si>
  <si>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</si>
  <si>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</si>
  <si>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</si>
  <si>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</si>
  <si>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</si>
  <si>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</si>
  <si>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</si>
  <si>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</si>
  <si>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</si>
  <si>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</si>
  <si>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</si>
  <si>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</si>
  <si>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</si>
  <si>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</si>
  <si>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</si>
  <si>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</si>
  <si>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</si>
  <si>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</si>
  <si>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</si>
  <si>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</si>
  <si>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</si>
  <si>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</si>
  <si>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</si>
  <si>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</si>
  <si>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</si>
  <si>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</si>
  <si>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</si>
  <si>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</si>
  <si>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</si>
  <si>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</si>
  <si>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</si>
  <si>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</si>
  <si>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</si>
  <si>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</si>
  <si>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</si>
  <si>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</si>
  <si>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</si>
  <si>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</si>
  <si>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</si>
  <si>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</si>
  <si>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</si>
  <si>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</si>
  <si>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</si>
  <si>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</si>
  <si>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</si>
  <si>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</si>
  <si>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</si>
  <si>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</si>
  <si>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</si>
  <si>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</si>
  <si>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</si>
  <si>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</si>
  <si>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</si>
  <si>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</si>
  <si>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</si>
  <si>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</si>
  <si>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</si>
  <si>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</si>
  <si>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</si>
  <si>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</si>
  <si>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</si>
  <si>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</si>
  <si>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</si>
  <si>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</si>
  <si>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</si>
  <si>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</si>
  <si>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</si>
  <si>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</si>
  <si>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</si>
  <si>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</si>
  <si>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</si>
  <si>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</si>
  <si>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</si>
  <si>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</si>
  <si>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</si>
  <si>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</si>
  <si>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</si>
  <si>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</si>
  <si>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</si>
  <si>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</si>
  <si>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</si>
  <si>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</si>
  <si>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</si>
  <si>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</si>
  <si>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</si>
  <si>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</si>
  <si>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</si>
  <si>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</si>
  <si>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</si>
  <si>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</si>
  <si>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</si>
  <si>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</si>
  <si>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</si>
  <si>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</si>
  <si>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</si>
  <si>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</si>
  <si>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</si>
  <si>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</si>
  <si>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</si>
  <si>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</si>
  <si>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</si>
  <si>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</si>
  <si>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</si>
  <si>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</si>
  <si>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</si>
  <si>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</si>
  <si>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</si>
  <si>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</si>
  <si>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</si>
  <si>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</si>
  <si>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</si>
  <si>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</si>
  <si>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</si>
  <si>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</si>
  <si>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</si>
  <si>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</si>
  <si>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</si>
  <si>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</si>
  <si>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</si>
  <si>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</si>
  <si>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</si>
  <si>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</si>
  <si>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</si>
  <si>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</si>
  <si>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</si>
  <si>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</si>
  <si>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</si>
  <si>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</si>
  <si>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</si>
  <si>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</si>
  <si>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</si>
  <si>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</si>
  <si>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</si>
  <si>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</si>
  <si>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</si>
  <si>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</si>
  <si>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</si>
  <si>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</si>
  <si>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</si>
  <si>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</si>
  <si>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</si>
  <si>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</si>
  <si>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</si>
  <si>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</si>
  <si>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</si>
  <si>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</si>
  <si>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</si>
  <si>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</si>
  <si>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</si>
  <si>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</si>
  <si>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</si>
  <si>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</si>
  <si>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</si>
  <si>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</si>
  <si>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</si>
  <si>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</si>
  <si>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</si>
  <si>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</si>
  <si>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</si>
  <si>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</si>
  <si>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</si>
  <si>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</si>
  <si>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</si>
  <si>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</si>
  <si>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</si>
  <si>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</si>
  <si>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</si>
  <si>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</si>
  <si>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</si>
  <si>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</si>
  <si>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</si>
  <si>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</si>
  <si>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</si>
  <si>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</si>
  <si>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</si>
  <si>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</si>
  <si>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</si>
  <si>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</si>
  <si>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</si>
  <si>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</si>
  <si>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</si>
  <si>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</si>
  <si>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</si>
  <si>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</si>
  <si>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</si>
  <si>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</si>
  <si>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</si>
  <si>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</si>
  <si>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</si>
  <si>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</si>
  <si>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</si>
  <si>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</si>
  <si>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</si>
  <si>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</si>
  <si>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</si>
  <si>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</si>
  <si>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</si>
  <si>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</si>
  <si>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</si>
  <si>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</si>
  <si>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</si>
  <si>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</si>
  <si>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</si>
  <si>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</si>
  <si>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</si>
  <si>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</si>
  <si>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</si>
  <si>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</si>
  <si>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</si>
  <si>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</si>
  <si>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</si>
  <si>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</si>
  <si>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</si>
  <si>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</si>
  <si>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</si>
  <si>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</si>
  <si>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</si>
  <si>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</si>
  <si>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</si>
  <si>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</si>
  <si>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</si>
  <si>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</si>
  <si>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</si>
  <si>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</si>
  <si>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</si>
  <si>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</si>
  <si>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</si>
  <si>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</si>
  <si>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</si>
  <si>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</si>
  <si>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</si>
  <si>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</si>
  <si>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</si>
  <si>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</si>
  <si>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</si>
  <si>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</si>
  <si>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</si>
  <si>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</si>
  <si>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</si>
  <si>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</si>
  <si>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</si>
  <si>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</si>
  <si>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</si>
  <si>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</si>
  <si>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</si>
  <si>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</si>
  <si>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</si>
  <si>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</si>
  <si>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</si>
  <si>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</si>
  <si>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</si>
  <si>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</si>
  <si>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</si>
  <si>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</si>
  <si>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</si>
  <si>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</si>
  <si>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</si>
  <si>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</si>
  <si>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</si>
  <si>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</si>
  <si>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</si>
  <si>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</si>
  <si>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</si>
  <si>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</si>
  <si>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</si>
  <si>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</si>
  <si>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</si>
  <si>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</si>
  <si>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</si>
  <si>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</si>
  <si>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</si>
  <si>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</si>
  <si>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</si>
  <si>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</si>
  <si>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</si>
  <si>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</si>
  <si>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</si>
  <si>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</si>
  <si>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</si>
  <si>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</si>
  <si>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</si>
  <si>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</si>
  <si>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</si>
  <si>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</si>
  <si>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</si>
  <si>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</si>
  <si>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</si>
  <si>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</si>
  <si>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</si>
  <si>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</si>
  <si>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</si>
  <si>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</si>
  <si>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</si>
  <si>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</si>
  <si>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</si>
  <si>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</si>
  <si>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</si>
  <si>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</si>
  <si>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</si>
  <si>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</si>
  <si>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</si>
  <si>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</si>
  <si>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</si>
  <si>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</si>
  <si>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</si>
  <si>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</si>
  <si>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</si>
  <si>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</si>
  <si>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</si>
  <si>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</si>
  <si>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</si>
  <si>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</si>
  <si>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</si>
  <si>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</si>
  <si>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</si>
  <si>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</si>
  <si>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</si>
  <si>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</si>
  <si>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</si>
  <si>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</si>
  <si>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</si>
  <si>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</si>
  <si>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</si>
  <si>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</si>
  <si>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</si>
  <si>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</si>
  <si>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</si>
  <si>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</si>
  <si>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</si>
  <si>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</si>
  <si>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</si>
  <si>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</si>
  <si>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</si>
  <si>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</si>
  <si>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</si>
  <si>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</si>
  <si>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</si>
  <si>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</si>
  <si>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</si>
  <si>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</si>
  <si>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</si>
  <si>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</si>
  <si>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</si>
  <si>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</si>
  <si>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</si>
  <si>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</si>
  <si>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</si>
  <si>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</si>
  <si>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</si>
  <si>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</si>
  <si>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</si>
  <si>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</si>
  <si>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</si>
  <si>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</si>
  <si>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</si>
  <si>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</si>
  <si>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</si>
  <si>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</si>
  <si>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</si>
  <si>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</si>
  <si>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</si>
  <si>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</si>
  <si>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</si>
  <si>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</si>
  <si>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</si>
  <si>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</si>
  <si>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</si>
  <si>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</si>
  <si>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</si>
  <si>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</si>
  <si>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</si>
  <si>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</si>
  <si>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</si>
  <si>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</si>
  <si>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</si>
  <si>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</si>
  <si>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</si>
  <si>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</si>
  <si>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</si>
  <si>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</si>
  <si>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</si>
  <si>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</si>
  <si>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</si>
  <si>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</si>
  <si>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</si>
  <si>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</si>
  <si>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</si>
  <si>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</si>
  <si>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</si>
  <si>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</si>
  <si>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</si>
  <si>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</si>
  <si>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</si>
  <si>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</si>
  <si>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</si>
  <si>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</si>
  <si>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</si>
  <si>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</si>
  <si>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</si>
  <si>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</si>
  <si>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</si>
  <si>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</si>
  <si>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</si>
  <si>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</si>
  <si>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</si>
  <si>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</si>
  <si>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</si>
  <si>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</si>
  <si>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</si>
  <si>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</si>
  <si>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</si>
  <si>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</si>
  <si>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</si>
  <si>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</si>
  <si>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</si>
  <si>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</si>
  <si>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</si>
  <si>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</si>
  <si>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</si>
  <si>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</si>
  <si>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</si>
  <si>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</si>
  <si>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</si>
  <si>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</si>
  <si>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</si>
  <si>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</si>
  <si>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</si>
  <si>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</si>
  <si>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</si>
  <si>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</si>
  <si>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</si>
  <si>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</si>
  <si>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</si>
  <si>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</si>
  <si>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</si>
  <si>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</si>
  <si>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</si>
  <si>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</si>
  <si>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</si>
  <si>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</si>
  <si>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</si>
  <si>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</si>
  <si>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</si>
  <si>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</si>
  <si>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</si>
  <si>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</si>
  <si>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</si>
  <si>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</si>
  <si>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</si>
  <si>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</si>
  <si>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</si>
  <si>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</si>
  <si>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</si>
  <si>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</si>
  <si>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</si>
  <si>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</si>
  <si>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</si>
  <si>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</si>
  <si>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</si>
  <si>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</si>
  <si>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</si>
  <si>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</si>
  <si>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</si>
  <si>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</si>
  <si>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</si>
  <si>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</si>
  <si>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</si>
  <si>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</si>
  <si>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</si>
  <si>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</si>
  <si>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</si>
  <si>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</si>
  <si>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</si>
  <si>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</si>
  <si>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</si>
  <si>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</si>
  <si>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</si>
  <si>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</si>
  <si>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</si>
  <si>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</si>
  <si>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</si>
  <si>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</si>
  <si>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</si>
  <si>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</si>
  <si>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</si>
  <si>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</si>
  <si>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</si>
  <si>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</si>
  <si>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</si>
  <si>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</si>
  <si>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</si>
  <si>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</si>
  <si>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</si>
  <si>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</si>
  <si>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</si>
  <si>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</si>
  <si>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</si>
  <si>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</si>
  <si>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</si>
  <si>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</si>
  <si>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</si>
  <si>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</si>
  <si>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</si>
  <si>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</si>
  <si>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</si>
  <si>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</si>
  <si>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</si>
  <si>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</si>
  <si>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</si>
  <si>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</si>
  <si>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</si>
  <si>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</si>
  <si>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</si>
  <si>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</si>
  <si>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</si>
  <si>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</si>
  <si>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</si>
  <si>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</si>
  <si>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</si>
  <si>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</si>
  <si>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</si>
  <si>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</si>
  <si>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</si>
  <si>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</si>
  <si>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</si>
  <si>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</si>
  <si>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</si>
  <si>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</si>
  <si>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</si>
  <si>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</si>
  <si>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</si>
  <si>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</si>
  <si>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</si>
  <si>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</si>
  <si>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</si>
  <si>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</si>
  <si>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</si>
  <si>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</si>
  <si>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</si>
  <si>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</si>
  <si>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</si>
  <si>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</si>
  <si>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</si>
  <si>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</si>
  <si>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</si>
  <si>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</si>
  <si>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</si>
  <si>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</si>
  <si>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</si>
  <si>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</si>
  <si>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</si>
  <si>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</si>
  <si>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</si>
  <si>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</si>
  <si>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</si>
  <si>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</si>
  <si>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</si>
  <si>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</si>
  <si>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</si>
  <si>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</si>
  <si>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</si>
  <si>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</si>
  <si>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</si>
  <si>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</si>
  <si>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</si>
  <si>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</si>
  <si>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</si>
  <si>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</si>
  <si>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</si>
  <si>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</si>
  <si>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</si>
  <si>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</si>
  <si>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</si>
  <si>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</si>
  <si>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</si>
  <si>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</si>
  <si>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</si>
  <si>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</si>
  <si>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</si>
  <si>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</si>
  <si>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</si>
  <si>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</si>
  <si>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</si>
  <si>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</si>
  <si>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</si>
  <si>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</si>
  <si>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</si>
  <si>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</si>
  <si>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</si>
  <si>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</si>
  <si>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</si>
  <si>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</si>
  <si>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</si>
  <si>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</si>
  <si>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</si>
  <si>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</si>
  <si>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</si>
  <si>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</si>
  <si>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</si>
  <si>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</si>
  <si>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</si>
  <si>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</si>
  <si>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</si>
  <si>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</si>
  <si>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</si>
  <si>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</si>
  <si>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</si>
  <si>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</si>
  <si>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</si>
  <si>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</si>
  <si>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</si>
  <si>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</si>
  <si>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</si>
  <si>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</si>
  <si>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</si>
  <si>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</si>
  <si>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</si>
  <si>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</si>
  <si>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</si>
  <si>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</si>
  <si>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</si>
  <si>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</si>
  <si>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</si>
  <si>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</si>
  <si>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</si>
  <si>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</si>
  <si>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</si>
  <si>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</si>
  <si>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</si>
  <si>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</si>
  <si>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</si>
  <si>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</si>
  <si>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</si>
  <si>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</si>
  <si>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</si>
  <si>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</si>
  <si>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</si>
  <si>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</si>
  <si>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</si>
  <si>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</si>
  <si>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</si>
  <si>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</si>
  <si>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</si>
  <si>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</si>
  <si>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</si>
  <si>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</si>
  <si>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</si>
  <si>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</si>
  <si>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</si>
  <si>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</si>
  <si>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</si>
  <si>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</si>
  <si>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</si>
  <si>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</si>
  <si>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</si>
  <si>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</si>
  <si>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</si>
  <si>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</si>
  <si>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</si>
  <si>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</si>
  <si>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</si>
  <si>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</si>
  <si>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</si>
  <si>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</si>
  <si>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</si>
  <si>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</si>
  <si>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</si>
  <si>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</si>
  <si>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</si>
  <si>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</si>
  <si>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</si>
  <si>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</si>
  <si>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</si>
  <si>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</si>
  <si>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</si>
  <si>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</si>
  <si>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</si>
  <si>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</si>
  <si>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</si>
  <si>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</si>
  <si>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</si>
  <si>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</si>
  <si>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</si>
  <si>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</si>
  <si>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</si>
  <si>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</si>
  <si>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</si>
  <si>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</si>
  <si>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</si>
  <si>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</si>
  <si>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</si>
  <si>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</si>
  <si>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</si>
  <si>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</si>
  <si>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</si>
  <si>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</si>
  <si>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</si>
  <si>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</si>
  <si>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</si>
  <si>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</si>
  <si>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</si>
  <si>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</si>
  <si>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</si>
  <si>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</si>
  <si>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</si>
  <si>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</si>
  <si>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</si>
  <si>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</si>
  <si>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</si>
  <si>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</si>
  <si>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</si>
  <si>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</si>
  <si>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</si>
  <si>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</si>
  <si>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</si>
  <si>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</si>
  <si>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</si>
  <si>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</si>
  <si>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</si>
  <si>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</si>
  <si>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</si>
  <si>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</si>
  <si>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</si>
  <si>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</si>
  <si>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</si>
  <si>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</si>
  <si>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</si>
  <si>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</si>
  <si>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</si>
  <si>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</si>
  <si>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</si>
  <si>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</si>
  <si>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</si>
  <si>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</si>
  <si>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</si>
  <si>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</si>
  <si>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</si>
  <si>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</si>
  <si>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</si>
  <si>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</si>
  <si>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</si>
  <si>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</si>
  <si>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</si>
  <si>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</si>
  <si>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</si>
  <si>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</si>
  <si>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</si>
  <si>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</si>
  <si>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</si>
  <si>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</si>
  <si>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</si>
  <si>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</si>
  <si>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</si>
  <si>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</si>
  <si>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</si>
  <si>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</si>
  <si>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</si>
  <si>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</si>
  <si>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</si>
  <si>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</si>
  <si>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</si>
  <si>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</si>
  <si>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</si>
  <si>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</si>
  <si>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</si>
  <si>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</si>
  <si>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</si>
  <si>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</si>
  <si>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</si>
  <si>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</si>
  <si>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</si>
  <si>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</si>
  <si>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</si>
  <si>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</si>
  <si>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</si>
  <si>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</si>
  <si>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</si>
  <si>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</si>
  <si>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</si>
  <si>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</si>
  <si>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</si>
  <si>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</si>
  <si>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</si>
  <si>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</si>
  <si>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</si>
  <si>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</si>
  <si>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</si>
  <si>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</si>
  <si>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</si>
  <si>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</si>
  <si>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</si>
  <si>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</si>
  <si>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</si>
  <si>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</si>
  <si>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</si>
  <si>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</si>
  <si>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</si>
  <si>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</si>
  <si>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</si>
  <si>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</si>
  <si>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</si>
  <si>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</si>
  <si>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</si>
  <si>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</si>
  <si>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</si>
  <si>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</si>
  <si>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</si>
  <si>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</si>
  <si>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</si>
  <si>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</si>
  <si>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</si>
  <si>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</si>
  <si>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</si>
  <si>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</si>
  <si>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</si>
  <si>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</si>
  <si>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</si>
  <si>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</si>
  <si>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</si>
  <si>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</si>
  <si>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</si>
  <si>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</si>
  <si>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</si>
  <si>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</si>
  <si>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</si>
  <si>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</si>
  <si>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</si>
  <si>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</si>
  <si>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</si>
  <si>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</si>
  <si>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</si>
  <si>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</si>
  <si>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</si>
  <si>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</si>
  <si>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</si>
  <si>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</si>
  <si>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</si>
  <si>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</si>
  <si>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</si>
  <si>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</si>
  <si>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</si>
  <si>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</si>
  <si>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</si>
  <si>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</si>
  <si>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</si>
  <si>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</si>
  <si>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</si>
  <si>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</si>
  <si>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</si>
  <si>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</si>
  <si>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</si>
  <si>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</si>
  <si>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</si>
  <si>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</si>
  <si>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</si>
  <si>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</si>
  <si>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</si>
  <si>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</si>
  <si>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</si>
  <si>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</si>
  <si>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</si>
  <si>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</si>
  <si>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</si>
  <si>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</si>
  <si>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</si>
  <si>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</si>
  <si>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</si>
  <si>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</si>
  <si>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</si>
  <si>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</si>
  <si>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</si>
  <si>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</si>
  <si>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</si>
  <si>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</si>
  <si>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</si>
  <si>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</si>
  <si>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</si>
  <si>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</si>
  <si>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</si>
  <si>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</si>
  <si>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</si>
  <si>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</si>
  <si>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</si>
  <si>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</si>
  <si>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</si>
  <si>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</si>
  <si>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</si>
  <si>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</si>
  <si>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</si>
  <si>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</si>
  <si>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</si>
  <si>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</si>
  <si>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</si>
  <si>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</si>
  <si>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</si>
  <si>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</si>
  <si>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</si>
  <si>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</si>
  <si>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</si>
  <si>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</si>
  <si>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</si>
  <si>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</si>
  <si>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</si>
  <si>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</si>
  <si>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</si>
  <si>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</si>
  <si>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</si>
  <si>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</si>
  <si>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</si>
  <si>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</si>
  <si>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</si>
  <si>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</si>
  <si>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</si>
  <si>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</si>
  <si>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</si>
  <si>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</si>
  <si>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</si>
  <si>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</si>
  <si>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</si>
  <si>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</si>
  <si>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</si>
  <si>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</si>
  <si>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</si>
  <si>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</si>
  <si>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</si>
  <si>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</si>
  <si>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</si>
  <si>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</si>
  <si>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</si>
  <si>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</si>
  <si>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</si>
  <si>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</si>
  <si>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</si>
  <si>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</si>
  <si>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</si>
  <si>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</si>
  <si>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</si>
  <si>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</si>
  <si>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</si>
  <si>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</si>
  <si>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</si>
  <si>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</si>
  <si>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</si>
  <si>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</si>
  <si>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</si>
  <si>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</si>
  <si>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</si>
  <si>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</si>
  <si>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</si>
  <si>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</si>
  <si>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</si>
  <si>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</si>
  <si>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</si>
  <si>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</si>
  <si>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</si>
  <si>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</si>
  <si>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</si>
  <si>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</si>
  <si>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</si>
  <si>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</si>
  <si>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</si>
  <si>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</si>
  <si>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</si>
  <si>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</si>
  <si>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</si>
  <si>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</si>
  <si>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</si>
  <si>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</si>
  <si>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</si>
  <si>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</si>
  <si>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</si>
  <si>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</si>
  <si>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</si>
  <si>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</si>
  <si>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</si>
  <si>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</si>
  <si>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</si>
  <si>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</si>
  <si>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</si>
  <si>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</si>
  <si>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</si>
  <si>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</si>
  <si>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</si>
  <si>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</si>
  <si>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</si>
  <si>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</si>
  <si>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</si>
  <si>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</si>
  <si>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</si>
  <si>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</si>
  <si>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</si>
  <si>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</si>
  <si>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</si>
  <si>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</si>
  <si>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</si>
  <si>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</si>
  <si>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</si>
  <si>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</si>
  <si>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</si>
  <si>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</si>
  <si>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</si>
  <si>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</si>
  <si>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</si>
  <si>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</si>
  <si>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</si>
  <si>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</si>
  <si>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</si>
  <si>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</si>
  <si>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</si>
  <si>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</si>
  <si>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</si>
  <si>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</si>
  <si>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</si>
  <si>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</si>
  <si>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</si>
  <si>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</si>
  <si>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</si>
  <si>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</si>
  <si>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</si>
  <si>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</si>
  <si>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</si>
  <si>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</si>
  <si>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</si>
  <si>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</si>
  <si>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</si>
  <si>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</si>
  <si>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</si>
  <si>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</si>
  <si>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</si>
  <si>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</si>
  <si>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</si>
  <si>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</si>
  <si>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</si>
  <si>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</si>
  <si>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</si>
  <si>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</si>
  <si>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</si>
  <si>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</si>
  <si>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</si>
  <si>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</si>
  <si>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</si>
  <si>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</si>
  <si>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</si>
  <si>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</si>
  <si>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</si>
  <si>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</si>
  <si>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</si>
  <si>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</si>
  <si>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</si>
  <si>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</si>
  <si>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</si>
  <si>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</si>
  <si>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</si>
  <si>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</si>
  <si>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</si>
  <si>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</si>
  <si>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</si>
  <si>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</si>
  <si>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</si>
  <si>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</si>
  <si>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</si>
  <si>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</si>
  <si>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</si>
  <si>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</si>
  <si>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</si>
  <si>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</si>
  <si>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</si>
  <si>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</si>
  <si>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</si>
  <si>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</si>
  <si>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</si>
  <si>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</si>
  <si>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</si>
  <si>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</si>
  <si>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</si>
  <si>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</si>
  <si>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</si>
  <si>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</si>
  <si>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</si>
  <si>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</si>
  <si>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</si>
  <si>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</si>
  <si>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</si>
  <si>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</si>
  <si>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</si>
  <si>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</si>
  <si>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</si>
  <si>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</si>
  <si>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</si>
  <si>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</si>
  <si>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</si>
  <si>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</si>
  <si>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</si>
  <si>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</si>
  <si>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</si>
  <si>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</si>
  <si>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</si>
  <si>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</si>
  <si>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</si>
  <si>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</si>
  <si>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</si>
  <si>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</si>
  <si>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</si>
  <si>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</si>
  <si>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</si>
  <si>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</si>
  <si>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</si>
  <si>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</si>
  <si>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</si>
  <si>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</si>
  <si>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</si>
  <si>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</si>
  <si>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</si>
  <si>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</si>
  <si>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</si>
  <si>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</si>
  <si>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</si>
  <si>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</si>
  <si>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</si>
  <si>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</si>
  <si>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</si>
  <si>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</si>
  <si>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</si>
  <si>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</si>
  <si>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</si>
  <si>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</si>
  <si>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</si>
  <si>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</si>
  <si>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</si>
  <si>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</si>
  <si>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</si>
  <si>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</si>
  <si>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</si>
  <si>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</si>
  <si>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</si>
  <si>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</si>
  <si>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</si>
  <si>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</si>
  <si>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</si>
  <si>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</si>
  <si>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</si>
  <si>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</si>
  <si>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</si>
  <si>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</si>
  <si>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</si>
  <si>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</si>
  <si>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</si>
  <si>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</si>
  <si>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</si>
  <si>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</si>
  <si>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</si>
  <si>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</si>
  <si>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</si>
  <si>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</si>
  <si>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</si>
  <si>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</si>
  <si>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</si>
  <si>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</si>
  <si>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</si>
  <si>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</si>
  <si>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</si>
  <si>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</si>
  <si>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</si>
  <si>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</si>
  <si>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</si>
  <si>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</si>
  <si>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</si>
  <si>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</si>
  <si>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</si>
  <si>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</si>
  <si>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</si>
  <si>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</si>
  <si>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</si>
  <si>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</si>
  <si>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</si>
  <si>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</si>
  <si>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</si>
  <si>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</si>
  <si>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</si>
  <si>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</si>
  <si>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</si>
  <si>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</si>
  <si>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</si>
  <si>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</si>
  <si>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</si>
  <si>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</si>
  <si>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</si>
  <si>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</si>
  <si>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</si>
  <si>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</si>
  <si>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</si>
  <si>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</si>
  <si>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</si>
  <si>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</si>
  <si>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</si>
  <si>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</si>
  <si>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</si>
  <si>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</si>
  <si>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</si>
  <si>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</si>
  <si>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</si>
  <si>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</si>
  <si>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</si>
  <si>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</si>
  <si>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</si>
  <si>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</si>
  <si>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</si>
  <si>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</si>
  <si>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</si>
  <si>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</si>
  <si>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</si>
  <si>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</si>
  <si>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</si>
  <si>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</si>
  <si>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</si>
  <si>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</si>
  <si>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</si>
  <si>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</si>
  <si>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</si>
  <si>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</si>
  <si>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</si>
  <si>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</si>
  <si>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</si>
  <si>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</si>
  <si>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</si>
  <si>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</si>
  <si>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</si>
  <si>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</si>
  <si>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</si>
  <si>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</si>
  <si>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</si>
  <si>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</si>
  <si>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</si>
  <si>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</si>
  <si>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</si>
  <si>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</si>
  <si>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</si>
  <si>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</si>
  <si>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</si>
  <si>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</si>
  <si>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</si>
  <si>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</si>
  <si>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</si>
  <si>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</si>
  <si>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</si>
  <si>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</si>
  <si>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</si>
  <si>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</si>
  <si>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</si>
  <si>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</si>
  <si>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</si>
  <si>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</si>
  <si>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</si>
  <si>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</si>
  <si>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</si>
  <si>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</si>
  <si>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</si>
  <si>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</si>
  <si>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</si>
  <si>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</si>
  <si>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</si>
  <si>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</si>
  <si>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</si>
  <si>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</si>
  <si>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</si>
  <si>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</si>
  <si>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</si>
  <si>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</si>
  <si>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</si>
  <si>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</si>
  <si>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</si>
  <si>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</si>
  <si>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</si>
  <si>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</si>
  <si>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</si>
  <si>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</si>
  <si>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</si>
  <si>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</si>
  <si>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</si>
  <si>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</si>
  <si>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</si>
  <si>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</si>
  <si>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</si>
  <si>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</si>
  <si>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</si>
  <si>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</si>
  <si>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</si>
  <si>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</si>
  <si>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</si>
  <si>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</si>
  <si>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</si>
  <si>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</si>
  <si>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</si>
  <si>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</si>
  <si>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</si>
  <si>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</si>
  <si>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</si>
  <si>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</si>
  <si>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</si>
  <si>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</si>
  <si>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</si>
  <si>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</si>
  <si>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</si>
  <si>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</si>
  <si>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</si>
  <si>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</si>
  <si>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</si>
  <si>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</si>
  <si>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</si>
  <si>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</si>
  <si>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</si>
  <si>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</si>
  <si>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</si>
  <si>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</si>
  <si>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</si>
  <si>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</si>
  <si>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</si>
  <si>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</si>
  <si>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</si>
  <si>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</si>
  <si>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</si>
  <si>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</si>
  <si>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</si>
  <si>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</si>
  <si>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</si>
  <si>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</si>
  <si>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</si>
  <si>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</si>
  <si>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</si>
  <si>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</si>
  <si>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</si>
  <si>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</si>
  <si>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</si>
  <si>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</si>
  <si>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</si>
  <si>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</si>
  <si>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</si>
  <si>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</si>
  <si>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</si>
  <si>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</si>
  <si>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</si>
  <si>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</si>
  <si>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</si>
  <si>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</si>
  <si>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</si>
  <si>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</si>
  <si>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</si>
  <si>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</si>
  <si>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</si>
  <si>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</si>
  <si>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</si>
  <si>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</si>
  <si>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</si>
  <si>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</si>
  <si>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</si>
  <si>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</si>
  <si>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</si>
  <si>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</si>
  <si>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</si>
  <si>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</si>
  <si>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</si>
  <si>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</si>
  <si>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</si>
  <si>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</si>
  <si>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</si>
  <si>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</si>
  <si>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</si>
  <si>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</si>
  <si>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</si>
  <si>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</si>
  <si>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</si>
  <si>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</si>
  <si>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</si>
  <si>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</si>
  <si>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</si>
  <si>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</si>
  <si>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</si>
  <si>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</si>
  <si>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</si>
  <si>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</si>
  <si>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</si>
  <si>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</si>
  <si>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</si>
  <si>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</si>
  <si>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</si>
  <si>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</si>
  <si>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</si>
  <si>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</si>
  <si>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</si>
  <si>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</si>
  <si>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</si>
  <si>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</si>
  <si>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</si>
  <si>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</si>
  <si>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</si>
  <si>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</si>
  <si>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</si>
  <si>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</si>
  <si>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</si>
  <si>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</si>
  <si>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</si>
  <si>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</si>
  <si>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</si>
  <si>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</si>
  <si>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</si>
  <si>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</si>
  <si>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</si>
  <si>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</si>
  <si>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</si>
  <si>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</si>
  <si>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</si>
  <si>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</si>
  <si>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</si>
  <si>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</si>
  <si>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</si>
  <si>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</si>
  <si>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</si>
  <si>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</si>
  <si>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</si>
  <si>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</si>
  <si>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</si>
  <si>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</si>
  <si>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</si>
  <si>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</si>
  <si>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</si>
  <si>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</si>
  <si>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</si>
  <si>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</si>
  <si>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</si>
  <si>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</si>
  <si>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</si>
  <si>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</si>
  <si>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</si>
  <si>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</si>
  <si>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</si>
  <si>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</si>
  <si>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</si>
  <si>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</si>
  <si>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</si>
  <si>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</si>
  <si>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</si>
  <si>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</si>
  <si>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</si>
  <si>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</si>
  <si>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</si>
  <si>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</si>
  <si>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</si>
  <si>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</si>
  <si>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</si>
  <si>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</si>
  <si>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</si>
  <si>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</si>
  <si>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</si>
  <si>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</si>
  <si>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</si>
  <si>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</si>
  <si>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</si>
  <si>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</si>
  <si>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</si>
  <si>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</si>
  <si>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</si>
  <si>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</si>
  <si>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</si>
  <si>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</si>
  <si>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</si>
  <si>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</si>
  <si>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</si>
  <si>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</si>
  <si>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</si>
  <si>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</si>
  <si>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</si>
  <si>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</si>
  <si>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</si>
  <si>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</si>
  <si>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</si>
  <si>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</si>
  <si>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</si>
  <si>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</si>
  <si>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</si>
  <si>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</si>
  <si>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</si>
  <si>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</si>
  <si>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</si>
  <si>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</si>
  <si>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</si>
  <si>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</si>
  <si>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</si>
  <si>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</si>
  <si>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</si>
  <si>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</si>
  <si>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</si>
  <si>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</si>
  <si>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</si>
  <si>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</si>
  <si>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</si>
  <si>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</si>
  <si>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</si>
  <si>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</si>
  <si>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</si>
  <si>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</si>
  <si>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</si>
  <si>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</si>
  <si>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</si>
  <si>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</si>
  <si>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</si>
  <si>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</si>
  <si>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</si>
  <si>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</si>
  <si>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</si>
  <si>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</si>
  <si>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</si>
  <si>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</si>
  <si>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</si>
  <si>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</si>
  <si>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</si>
  <si>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</si>
  <si>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</si>
  <si>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</si>
  <si>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</si>
  <si>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</si>
  <si>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</si>
  <si>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</si>
  <si>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</si>
  <si>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</si>
  <si>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</si>
  <si>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</si>
  <si>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</si>
  <si>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</si>
  <si>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</si>
  <si>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</si>
  <si>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</si>
  <si>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</si>
  <si>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</si>
  <si>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</si>
  <si>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</si>
  <si>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</si>
  <si>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</si>
  <si>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</si>
  <si>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</si>
  <si>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</si>
  <si>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</si>
  <si>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</si>
  <si>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</si>
  <si>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</si>
  <si>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</si>
  <si>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</si>
  <si>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</si>
  <si>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</si>
  <si>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</si>
  <si>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</si>
  <si>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</si>
  <si>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</si>
  <si>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</si>
  <si>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</si>
  <si>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</si>
  <si>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</si>
  <si>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</si>
  <si>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</si>
  <si>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</si>
  <si>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</si>
  <si>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</si>
  <si>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</si>
  <si>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</si>
  <si>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</si>
  <si>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</si>
  <si>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</si>
  <si>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</si>
  <si>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</si>
  <si>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</si>
  <si>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</si>
  <si>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</si>
  <si>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</si>
  <si>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</si>
  <si>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</si>
  <si>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</si>
  <si>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</si>
  <si>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</si>
  <si>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</si>
  <si>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</si>
  <si>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</si>
  <si>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</si>
  <si>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</si>
  <si>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</si>
  <si>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</si>
  <si>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</si>
  <si>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</si>
  <si>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</si>
  <si>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</si>
  <si>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</si>
  <si>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</si>
  <si>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</si>
  <si>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</si>
  <si>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</si>
  <si>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</si>
  <si>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</si>
  <si>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</si>
  <si>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</si>
  <si>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</si>
  <si>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</si>
  <si>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</si>
  <si>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</si>
  <si>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</si>
  <si>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</si>
  <si>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</si>
  <si>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</si>
  <si>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</si>
  <si>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</si>
  <si>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</si>
  <si>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</si>
  <si>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</si>
  <si>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</si>
  <si>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</si>
  <si>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</si>
  <si>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</si>
  <si>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</si>
  <si>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</si>
  <si>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</si>
  <si>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</si>
  <si>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</si>
  <si>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</si>
  <si>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</si>
  <si>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</si>
  <si>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</si>
  <si>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</si>
  <si>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</si>
  <si>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</si>
  <si>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</si>
  <si>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</si>
  <si>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</si>
  <si>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</si>
  <si>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</si>
  <si>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</si>
  <si>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</si>
  <si>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</si>
  <si>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</si>
  <si>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</si>
  <si>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</si>
  <si>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</si>
  <si>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</si>
  <si>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</si>
  <si>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</si>
  <si>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</si>
  <si>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</si>
  <si>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</si>
  <si>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</si>
  <si>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</si>
  <si>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</si>
  <si>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</si>
  <si>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</si>
  <si>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</si>
  <si>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</si>
  <si>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</si>
  <si>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</si>
  <si>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</si>
  <si>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</si>
  <si>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</si>
  <si>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</si>
  <si>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</si>
  <si>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</si>
  <si>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</si>
  <si>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</si>
  <si>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</si>
  <si>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</si>
  <si>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</si>
  <si>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</si>
  <si>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</si>
  <si>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</si>
  <si>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</si>
  <si>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</si>
  <si>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</si>
  <si>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</si>
  <si>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</si>
  <si>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</si>
  <si>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</si>
  <si>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</si>
  <si>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</si>
  <si>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</si>
  <si>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</si>
  <si>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</si>
  <si>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</si>
  <si>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</si>
  <si>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</si>
  <si>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</si>
  <si>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</si>
  <si>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</si>
  <si>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</si>
  <si>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</si>
  <si>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</si>
  <si>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</si>
  <si>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</si>
  <si>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</si>
  <si>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</si>
  <si>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</si>
  <si>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</si>
  <si>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</si>
  <si>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</si>
  <si>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</si>
  <si>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</si>
  <si>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</si>
  <si>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</si>
  <si>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</si>
  <si>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</si>
  <si>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</si>
  <si>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</si>
  <si>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</si>
  <si>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</si>
  <si>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</si>
  <si>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</si>
  <si>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</si>
  <si>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</si>
  <si>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</si>
  <si>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</si>
  <si>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</si>
  <si>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</si>
  <si>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</si>
  <si>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</si>
  <si>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</si>
  <si>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</si>
  <si>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</si>
  <si>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</si>
  <si>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</si>
  <si>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</si>
  <si>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</si>
  <si>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</si>
  <si>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</si>
  <si>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</si>
  <si>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</si>
  <si>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</si>
  <si>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</si>
  <si>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</si>
  <si>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</si>
  <si>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</si>
  <si>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</si>
  <si>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</si>
  <si>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</si>
  <si>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</si>
  <si>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</si>
  <si>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</si>
  <si>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</si>
  <si>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</si>
  <si>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</si>
  <si>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</si>
  <si>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</si>
  <si>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</si>
  <si>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</si>
  <si>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</si>
  <si>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</si>
  <si>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</si>
  <si>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</si>
  <si>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</si>
  <si>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</si>
  <si>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</si>
  <si>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</si>
  <si>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</si>
  <si>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</si>
  <si>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</si>
  <si>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</si>
  <si>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</si>
  <si>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</si>
  <si>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</si>
  <si>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</si>
  <si>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</si>
  <si>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</si>
  <si>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</si>
  <si>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</si>
  <si>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</si>
  <si>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</si>
  <si>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</si>
  <si>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</si>
  <si>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</si>
  <si>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</si>
  <si>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</si>
  <si>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</si>
  <si>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</si>
  <si>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</si>
  <si>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</si>
  <si>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</si>
  <si>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</si>
  <si>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</si>
  <si>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</si>
  <si>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</si>
  <si>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</si>
  <si>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</si>
  <si>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</si>
  <si>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</si>
  <si>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</si>
  <si>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</si>
  <si>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</si>
  <si>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</si>
  <si>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</si>
  <si>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</si>
  <si>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</si>
  <si>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</si>
  <si>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</si>
  <si>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</si>
  <si>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</si>
  <si>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</si>
  <si>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</si>
  <si>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</si>
  <si>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</si>
  <si>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</si>
  <si>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</si>
  <si>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</si>
  <si>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</si>
  <si>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</si>
  <si>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</si>
  <si>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</si>
  <si>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</si>
  <si>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</si>
  <si>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</si>
  <si>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</si>
  <si>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</si>
  <si>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</si>
  <si>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</si>
  <si>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</si>
  <si>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</si>
  <si>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</si>
  <si>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</si>
  <si>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</si>
  <si>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</si>
  <si>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</si>
  <si>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</si>
  <si>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</si>
  <si>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</si>
  <si>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</si>
  <si>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</si>
  <si>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</si>
  <si>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</si>
  <si>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</si>
  <si>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</si>
  <si>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</si>
  <si>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</si>
  <si>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</si>
  <si>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</si>
  <si>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</si>
  <si>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</si>
  <si>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</si>
  <si>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</si>
  <si>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</si>
  <si>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</si>
  <si>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</si>
  <si>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</si>
  <si>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</si>
  <si>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</si>
  <si>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</si>
  <si>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</si>
  <si>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</si>
  <si>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</si>
  <si>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</si>
  <si>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</si>
  <si>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</si>
  <si>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</si>
  <si>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</si>
  <si>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</si>
  <si>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</si>
  <si>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</si>
  <si>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</si>
  <si>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</si>
  <si>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</si>
  <si>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</si>
  <si>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</si>
  <si>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</si>
  <si>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</si>
  <si>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</si>
  <si>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</si>
  <si>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</si>
  <si>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</si>
  <si>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</si>
  <si>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</si>
  <si>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</si>
  <si>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</si>
  <si>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</si>
  <si>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</si>
  <si>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</si>
  <si>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</si>
  <si>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</si>
  <si>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</si>
  <si>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</si>
  <si>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</si>
  <si>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</si>
  <si>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</si>
  <si>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</si>
  <si>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</si>
  <si>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</si>
  <si>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</si>
  <si>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</si>
  <si>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</si>
  <si>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</si>
  <si>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</si>
  <si>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</si>
  <si>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</si>
  <si>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</si>
  <si>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</si>
  <si>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</si>
  <si>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</si>
  <si>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</si>
  <si>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</si>
  <si>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</si>
  <si>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</si>
  <si>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</si>
  <si>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</si>
  <si>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</si>
  <si>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</si>
  <si>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</si>
  <si>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</si>
  <si>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</si>
  <si>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</si>
  <si>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</si>
  <si>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</si>
  <si>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</si>
  <si>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</si>
  <si>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</si>
  <si>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</si>
  <si>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</si>
  <si>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</si>
  <si>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</si>
  <si>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</si>
  <si>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</si>
  <si>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</si>
  <si>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</si>
  <si>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</si>
  <si>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</si>
  <si>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</si>
  <si>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</si>
  <si>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</si>
  <si>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</si>
  <si>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</si>
  <si>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</si>
  <si>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</si>
  <si>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</si>
  <si>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</si>
  <si>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</si>
  <si>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</si>
  <si>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</si>
  <si>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</si>
  <si>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</si>
  <si>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</si>
  <si>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</si>
  <si>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</si>
  <si>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</si>
  <si>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</si>
  <si>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</si>
  <si>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</si>
  <si>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</si>
  <si>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</si>
  <si>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</si>
  <si>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</si>
  <si>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</si>
  <si>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</si>
  <si>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</si>
  <si>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</si>
  <si>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</si>
  <si>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</si>
  <si>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</si>
  <si>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</si>
  <si>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</si>
  <si>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</si>
  <si>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</si>
  <si>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</si>
  <si>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</si>
  <si>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</si>
  <si>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</si>
  <si>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</si>
  <si>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</si>
  <si>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</si>
  <si>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</si>
  <si>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</si>
  <si>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</si>
  <si>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</si>
  <si>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</si>
  <si>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</si>
  <si>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</si>
  <si>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</si>
  <si>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</si>
  <si>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</si>
  <si>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</si>
  <si>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</si>
  <si>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</si>
  <si>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</si>
  <si>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</si>
  <si>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</si>
  <si>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</si>
  <si>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</si>
  <si>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</si>
  <si>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</si>
  <si>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</si>
  <si>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</si>
  <si>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</si>
  <si>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</si>
  <si>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</si>
  <si>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</si>
  <si>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</si>
  <si>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</si>
  <si>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</si>
  <si>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</si>
  <si>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</si>
  <si>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</si>
  <si>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</si>
  <si>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</si>
  <si>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</si>
  <si>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</si>
  <si>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</si>
  <si>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</si>
  <si>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</si>
  <si>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</si>
  <si>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</si>
  <si>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</si>
  <si>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</si>
  <si>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</si>
  <si>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</si>
  <si>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</si>
  <si>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</si>
  <si>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</si>
  <si>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</si>
  <si>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</si>
  <si>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</si>
  <si>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</si>
  <si>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</si>
  <si>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</si>
  <si>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</si>
  <si>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</si>
  <si>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</si>
  <si>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</si>
  <si>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</si>
  <si>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</si>
  <si>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</si>
  <si>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</si>
  <si>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</si>
  <si>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</si>
  <si>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</si>
  <si>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</si>
  <si>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</si>
  <si>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</si>
  <si>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</si>
  <si>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</si>
  <si>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</si>
  <si>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</si>
  <si>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</si>
  <si>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</si>
  <si>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</si>
  <si>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</si>
  <si>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</si>
  <si>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</si>
  <si>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</si>
  <si>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</si>
  <si>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</si>
  <si>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</si>
  <si>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</si>
  <si>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</si>
  <si>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</si>
  <si>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</si>
  <si>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</si>
  <si>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</si>
  <si>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</si>
  <si>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</si>
  <si>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</si>
  <si>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</si>
  <si>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</si>
  <si>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</si>
  <si>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</si>
  <si>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</si>
  <si>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</si>
  <si>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</si>
  <si>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</si>
  <si>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</si>
  <si>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</si>
  <si>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</si>
  <si>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</si>
  <si>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</si>
  <si>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</si>
  <si>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</si>
  <si>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</si>
  <si>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</si>
  <si>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</si>
  <si>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</si>
  <si>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</si>
  <si>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</si>
  <si>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</si>
  <si>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</si>
  <si>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</si>
  <si>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</si>
  <si>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</si>
  <si>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</si>
  <si>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</si>
  <si>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</si>
  <si>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</si>
  <si>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</si>
  <si>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</si>
  <si>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</si>
  <si>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</si>
  <si>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</si>
  <si>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</si>
  <si>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</si>
  <si>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</si>
  <si>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</si>
  <si>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</si>
  <si>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</si>
  <si>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</si>
  <si>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</si>
  <si>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</si>
  <si>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</si>
  <si>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</si>
  <si>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</si>
  <si>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</si>
  <si>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</si>
  <si>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</si>
  <si>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</si>
  <si>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</si>
  <si>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</si>
  <si>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</si>
  <si>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</si>
  <si>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</si>
  <si>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</si>
  <si>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</si>
  <si>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</si>
  <si>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</si>
  <si>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</si>
  <si>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</si>
  <si>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</si>
  <si>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</si>
  <si>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</si>
  <si>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</si>
  <si>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</si>
  <si>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</si>
  <si>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</si>
  <si>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</si>
  <si>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</si>
  <si>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</si>
  <si>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</si>
  <si>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</si>
  <si>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</si>
  <si>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</si>
  <si>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</si>
  <si>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</si>
  <si>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</si>
  <si>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</si>
  <si>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</si>
  <si>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</si>
  <si>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</si>
  <si>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</si>
  <si>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</si>
  <si>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</si>
  <si>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</si>
  <si>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</si>
  <si>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</si>
  <si>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</si>
  <si>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</si>
  <si>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</si>
  <si>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</si>
  <si>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</si>
  <si>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</si>
  <si>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</si>
  <si>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</si>
  <si>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</si>
  <si>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</si>
  <si>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</si>
  <si>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</si>
  <si>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</si>
  <si>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</si>
  <si>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</si>
  <si>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</si>
  <si>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</si>
  <si>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</si>
  <si>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</si>
  <si>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</si>
  <si>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</si>
  <si>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</si>
  <si>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</si>
  <si>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</si>
  <si>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</si>
  <si>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</si>
  <si>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</si>
  <si>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</si>
  <si>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</si>
  <si>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</si>
  <si>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</si>
  <si>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</si>
  <si>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</si>
  <si>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</si>
  <si>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</si>
  <si>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</si>
  <si>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</si>
  <si>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</si>
  <si>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</si>
  <si>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</si>
  <si>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</si>
  <si>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</si>
  <si>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</si>
  <si>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</si>
  <si>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</si>
  <si>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</si>
  <si>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</si>
  <si>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</si>
  <si>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</si>
  <si>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</si>
  <si>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</si>
  <si>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</si>
  <si>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</si>
  <si>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</si>
  <si>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</si>
  <si>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</si>
  <si>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</si>
  <si>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</si>
  <si>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</si>
  <si>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</si>
  <si>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</si>
  <si>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</si>
  <si>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</si>
  <si>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</si>
  <si>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</si>
  <si>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</si>
  <si>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</si>
  <si>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</si>
  <si>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</si>
  <si>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</si>
  <si>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</si>
  <si>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</si>
  <si>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</si>
  <si>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</si>
  <si>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</si>
  <si>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</si>
  <si>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</si>
  <si>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</si>
  <si>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</si>
  <si>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</si>
  <si>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</si>
  <si>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</si>
  <si>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</si>
  <si>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</si>
  <si>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</si>
  <si>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</si>
  <si>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</si>
  <si>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</si>
  <si>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</si>
  <si>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</si>
  <si>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</si>
  <si>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</si>
  <si>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</si>
  <si>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</si>
  <si>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</si>
  <si>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</si>
  <si>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</si>
  <si>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</si>
  <si>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</si>
  <si>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</si>
  <si>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</si>
  <si>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</si>
  <si>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</si>
  <si>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</si>
  <si>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</si>
  <si>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</si>
  <si>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</si>
  <si>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</si>
  <si>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</si>
  <si>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</si>
  <si>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</si>
  <si>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</si>
  <si>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</si>
  <si>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</si>
  <si>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</si>
  <si>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</si>
  <si>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</si>
  <si>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</si>
  <si>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</si>
  <si>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</si>
  <si>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</si>
  <si>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</si>
  <si>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</si>
  <si>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</si>
  <si>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</si>
  <si>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</si>
  <si>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</si>
  <si>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</si>
  <si>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</si>
  <si>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</si>
  <si>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</si>
  <si>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</si>
  <si>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</si>
  <si>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</si>
  <si>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</si>
  <si>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</si>
  <si>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</si>
  <si>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</si>
  <si>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</si>
  <si>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</si>
  <si>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</si>
  <si>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</si>
  <si>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</si>
  <si>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</si>
  <si>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</si>
  <si>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</si>
  <si>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</si>
  <si>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</si>
  <si>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</si>
  <si>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</si>
  <si>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</si>
  <si>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</si>
  <si>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</si>
  <si>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</si>
  <si>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</si>
  <si>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</si>
  <si>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</si>
  <si>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</si>
  <si>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</si>
  <si>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</si>
  <si>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</si>
  <si>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</si>
  <si>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</si>
  <si>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</si>
  <si>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</si>
  <si>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</si>
  <si>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</si>
  <si>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</si>
  <si>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</si>
  <si>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</si>
  <si>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</si>
  <si>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</si>
  <si>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</si>
  <si>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</si>
  <si>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</si>
  <si>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</si>
  <si>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</si>
  <si>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</si>
  <si>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</si>
  <si>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</si>
  <si>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</si>
  <si>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</si>
  <si>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</si>
  <si>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</si>
  <si>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</si>
  <si>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</si>
  <si>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</si>
  <si>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</si>
  <si>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</si>
  <si>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</si>
  <si>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</si>
  <si>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</si>
  <si>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</si>
  <si>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</si>
  <si>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</si>
  <si>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</si>
  <si>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</si>
  <si>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</si>
  <si>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</si>
  <si>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</si>
  <si>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</si>
  <si>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</si>
  <si>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</si>
  <si>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</si>
  <si>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</si>
  <si>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</si>
  <si>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</si>
  <si>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</si>
  <si>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</si>
  <si>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</si>
  <si>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</si>
  <si>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</si>
  <si>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</si>
  <si>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</si>
  <si>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</si>
  <si>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</si>
  <si>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</si>
  <si>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</si>
  <si>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</si>
  <si>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</si>
  <si>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</si>
  <si>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</si>
  <si>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</si>
  <si>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</si>
  <si>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</si>
  <si>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</si>
  <si>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</si>
  <si>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</si>
  <si>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</si>
  <si>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</si>
  <si>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</si>
  <si>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</si>
  <si>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</si>
  <si>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</si>
  <si>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</si>
  <si>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</si>
  <si>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</si>
  <si>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</si>
  <si>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</si>
  <si>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</si>
  <si>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</si>
  <si>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</si>
  <si>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</si>
  <si>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</si>
  <si>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</si>
  <si>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</si>
  <si>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</si>
  <si>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</si>
  <si>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</si>
  <si>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</si>
  <si>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</si>
  <si>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</si>
  <si>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</si>
  <si>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</si>
  <si>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</si>
  <si>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</si>
  <si>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</si>
  <si>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</si>
  <si>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</si>
  <si>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</si>
  <si>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</si>
  <si>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</si>
  <si>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</si>
  <si>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</si>
  <si>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</si>
  <si>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</si>
  <si>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</si>
  <si>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</si>
  <si>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</si>
  <si>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</si>
  <si>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</si>
  <si>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</si>
  <si>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</si>
  <si>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</si>
  <si>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</si>
  <si>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</si>
  <si>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</si>
  <si>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</si>
  <si>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</si>
  <si>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</si>
  <si>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</si>
  <si>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</si>
  <si>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</si>
  <si>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</si>
  <si>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</si>
  <si>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</si>
  <si>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</si>
  <si>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</si>
  <si>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</si>
  <si>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</si>
  <si>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</si>
  <si>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</si>
  <si>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</si>
  <si>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</si>
  <si>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</si>
  <si>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</si>
  <si>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</si>
  <si>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</si>
  <si>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</si>
  <si>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</si>
  <si>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</si>
  <si>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</si>
  <si>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</si>
  <si>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</si>
  <si>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</si>
  <si>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</si>
  <si>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</si>
  <si>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</si>
  <si>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</si>
  <si>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</si>
  <si>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</si>
  <si>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</si>
  <si>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</si>
  <si>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</si>
  <si>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</si>
  <si>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</si>
  <si>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</si>
  <si>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</si>
  <si>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</si>
  <si>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</si>
  <si>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</si>
  <si>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</si>
  <si>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</si>
  <si>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</si>
  <si>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</si>
  <si>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</si>
  <si>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</si>
  <si>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</si>
  <si>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</si>
  <si>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</si>
  <si>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</si>
  <si>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</si>
  <si>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</si>
  <si>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</si>
  <si>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</si>
  <si>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</si>
  <si>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</si>
  <si>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</si>
  <si>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</si>
  <si>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</si>
  <si>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</si>
  <si>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</si>
  <si>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</si>
  <si>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</si>
  <si>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</si>
  <si>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</si>
  <si>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</si>
  <si>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</si>
  <si>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</si>
  <si>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</si>
  <si>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</si>
  <si>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</si>
  <si>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</si>
  <si>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</si>
  <si>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</si>
  <si>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</si>
  <si>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</si>
  <si>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</si>
  <si>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</si>
  <si>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</si>
  <si>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</si>
  <si>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</si>
  <si>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</si>
  <si>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</si>
  <si>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</si>
  <si>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</si>
  <si>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</si>
  <si>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</si>
  <si>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</si>
  <si>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</si>
  <si>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</si>
  <si>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</si>
  <si>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</si>
  <si>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</si>
  <si>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</si>
  <si>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</si>
  <si>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</si>
  <si>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</si>
  <si>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</si>
  <si>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</si>
  <si>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</si>
  <si>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</si>
  <si>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</si>
  <si>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</si>
  <si>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</si>
  <si>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</si>
  <si>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</si>
  <si>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</si>
  <si>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</si>
  <si>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</si>
  <si>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</si>
  <si>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</si>
  <si>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</si>
  <si>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</si>
  <si>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</si>
  <si>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</si>
  <si>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</si>
  <si>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</si>
  <si>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</si>
  <si>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</si>
  <si>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</si>
  <si>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</si>
  <si>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</si>
  <si>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</si>
  <si>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</si>
  <si>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</si>
  <si>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</si>
  <si>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</si>
  <si>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</si>
  <si>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</si>
  <si>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</si>
  <si>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</si>
  <si>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</si>
  <si>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</si>
  <si>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</si>
  <si>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</si>
  <si>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</si>
  <si>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</si>
  <si>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</si>
  <si>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</si>
  <si>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</si>
  <si>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</si>
  <si>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</si>
  <si>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</si>
  <si>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</si>
  <si>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</si>
  <si>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</si>
  <si>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</si>
  <si>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</si>
  <si>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</si>
  <si>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</si>
  <si>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</si>
  <si>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</si>
  <si>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</si>
  <si>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</si>
  <si>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</si>
  <si>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</si>
  <si>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</si>
  <si>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</si>
  <si>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</si>
  <si>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</si>
  <si>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</si>
  <si>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</si>
  <si>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</si>
  <si>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</si>
  <si>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</si>
  <si>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</si>
  <si>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</si>
  <si>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</si>
  <si>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</si>
  <si>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</si>
  <si>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</si>
  <si>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</si>
  <si>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</si>
  <si>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</si>
  <si>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</si>
  <si>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</si>
  <si>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</si>
  <si>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</si>
  <si>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</si>
  <si>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</si>
  <si>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</si>
  <si>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</si>
  <si>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</si>
  <si>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</si>
  <si>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</si>
  <si>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</si>
  <si>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</si>
  <si>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</si>
  <si>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</si>
  <si>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</si>
  <si>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</si>
  <si>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</si>
  <si>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</si>
  <si>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</si>
  <si>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</si>
  <si>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</si>
  <si>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</si>
  <si>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</si>
  <si>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</si>
  <si>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</si>
  <si>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</si>
  <si>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</si>
  <si>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</si>
  <si>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</si>
  <si>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</si>
  <si>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</si>
  <si>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</si>
  <si>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</si>
  <si>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</si>
  <si>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</si>
  <si>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</si>
  <si>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</si>
  <si>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</si>
  <si>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</si>
  <si>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</si>
  <si>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</si>
  <si>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</si>
  <si>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</si>
  <si>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</si>
  <si>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</si>
  <si>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</si>
  <si>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</si>
  <si>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</si>
  <si>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</si>
  <si>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</si>
  <si>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</si>
  <si>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</si>
  <si>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</si>
  <si>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</si>
  <si>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</si>
  <si>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</si>
  <si>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</si>
  <si>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</si>
  <si>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</si>
  <si>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</si>
  <si>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</si>
  <si>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</si>
  <si>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</si>
  <si>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</si>
  <si>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</si>
  <si>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</si>
  <si>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</si>
  <si>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</si>
  <si>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</si>
  <si>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</si>
  <si>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</si>
  <si>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</si>
  <si>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</si>
  <si>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</si>
  <si>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</si>
  <si>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</si>
  <si>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</si>
  <si>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</si>
  <si>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</si>
  <si>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</si>
  <si>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</si>
  <si>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</si>
  <si>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</si>
  <si>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</si>
  <si>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</si>
  <si>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</si>
  <si>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</si>
  <si>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</si>
  <si>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</si>
  <si>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</si>
  <si>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</si>
  <si>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</si>
  <si>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</si>
  <si>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</si>
  <si>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</si>
  <si>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</si>
  <si>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</si>
  <si>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</si>
  <si>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</si>
  <si>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</si>
  <si>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</si>
  <si>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</si>
  <si>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</si>
  <si>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</si>
  <si>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</si>
  <si>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</si>
  <si>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</si>
  <si>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</si>
  <si>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</si>
  <si>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</si>
  <si>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</si>
  <si>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</si>
  <si>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</si>
  <si>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</si>
  <si>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</si>
  <si>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</si>
  <si>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</si>
  <si>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</si>
  <si>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</si>
  <si>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</si>
  <si>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</si>
  <si>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</si>
  <si>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</si>
  <si>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</si>
  <si>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</si>
  <si>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</si>
  <si>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</si>
  <si>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</si>
  <si>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</si>
  <si>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</si>
  <si>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</si>
  <si>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</si>
  <si>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</si>
  <si>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</si>
  <si>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</si>
  <si>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</si>
  <si>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</si>
  <si>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</si>
  <si>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</si>
  <si>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</si>
  <si>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</si>
  <si>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</si>
  <si>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</si>
  <si>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</si>
  <si>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</si>
  <si>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</si>
  <si>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</si>
  <si>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</si>
  <si>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</si>
  <si>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</si>
  <si>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</si>
  <si>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</si>
  <si>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</si>
  <si>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</si>
  <si>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</si>
  <si>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</si>
  <si>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</si>
  <si>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</si>
  <si>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</si>
  <si>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</si>
  <si>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</si>
  <si>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</si>
  <si>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</si>
  <si>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</si>
  <si>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</si>
  <si>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</si>
  <si>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</si>
  <si>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</si>
  <si>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</si>
  <si>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</si>
  <si>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</si>
  <si>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</si>
  <si>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</si>
  <si>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</si>
  <si>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</si>
  <si>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</si>
  <si>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</si>
  <si>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</si>
  <si>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</si>
  <si>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</si>
  <si>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</si>
  <si>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</si>
  <si>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</si>
  <si>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</si>
  <si>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</si>
  <si>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</si>
  <si>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</si>
  <si>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</si>
  <si>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</si>
  <si>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</si>
  <si>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</si>
  <si>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</si>
  <si>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</si>
  <si>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</si>
  <si>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</si>
  <si>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</si>
  <si>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</si>
  <si>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</si>
  <si>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</si>
  <si>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</si>
  <si>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</si>
  <si>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</si>
  <si>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</si>
  <si>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</si>
  <si>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</si>
  <si>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</si>
  <si>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</si>
  <si>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</si>
  <si>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</si>
  <si>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</si>
  <si>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</si>
  <si>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</si>
  <si>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</si>
  <si>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</si>
  <si>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</si>
  <si>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</si>
  <si>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</si>
  <si>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</si>
  <si>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</si>
  <si>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</si>
  <si>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</si>
  <si>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</si>
  <si>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</si>
  <si>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</si>
  <si>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</si>
  <si>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</si>
  <si>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</si>
  <si>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</si>
  <si>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</si>
  <si>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</si>
  <si>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</si>
  <si>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</si>
  <si>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</si>
  <si>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</si>
  <si>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</si>
  <si>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</si>
  <si>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</si>
  <si>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</si>
  <si>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</si>
  <si>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</si>
  <si>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</si>
  <si>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</si>
  <si>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</si>
  <si>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</si>
  <si>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</si>
  <si>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</si>
  <si>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</si>
  <si>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</si>
  <si>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</si>
  <si>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</si>
  <si>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</si>
  <si>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</si>
  <si>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</si>
  <si>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</si>
  <si>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</si>
  <si>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</si>
  <si>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</si>
  <si>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</si>
  <si>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</si>
  <si>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</si>
  <si>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</si>
  <si>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</si>
  <si>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</si>
  <si>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</si>
  <si>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</si>
  <si>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</si>
  <si>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</si>
  <si>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</si>
  <si>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</si>
  <si>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</si>
  <si>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</si>
  <si>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</si>
  <si>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</si>
  <si>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</si>
  <si>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</si>
  <si>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</si>
  <si>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</si>
  <si>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</si>
  <si>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</si>
  <si>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</si>
  <si>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</si>
  <si>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</si>
  <si>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</si>
  <si>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</si>
  <si>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</si>
  <si>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</si>
  <si>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</si>
  <si>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</si>
  <si>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</si>
  <si>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</si>
  <si>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</si>
  <si>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</si>
  <si>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</si>
  <si>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</si>
  <si>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</si>
  <si>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</si>
  <si>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</si>
  <si>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</si>
  <si>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</si>
  <si>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</si>
  <si>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</si>
  <si>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</si>
  <si>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</si>
  <si>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</si>
  <si>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</si>
  <si>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</si>
  <si>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</si>
  <si>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</si>
  <si>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</si>
  <si>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</si>
  <si>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</si>
  <si>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</si>
  <si>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</si>
  <si>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</si>
  <si>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</si>
  <si>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</si>
  <si>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</si>
  <si>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</si>
  <si>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</si>
  <si>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</si>
  <si>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</si>
  <si>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</si>
  <si>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</si>
  <si>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</si>
  <si>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</si>
  <si>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</si>
  <si>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</si>
  <si>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</si>
  <si>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</si>
  <si>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</si>
  <si>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</si>
  <si>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</si>
  <si>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</si>
  <si>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</si>
  <si>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</si>
  <si>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</si>
  <si>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</si>
  <si>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</si>
  <si>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</si>
  <si>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</si>
  <si>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</si>
  <si>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</si>
  <si>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</si>
  <si>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</si>
  <si>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</si>
  <si>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</si>
  <si>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</si>
  <si>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</si>
  <si>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</si>
  <si>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</si>
  <si>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</si>
  <si>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</si>
  <si>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</si>
  <si>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</si>
  <si>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</si>
  <si>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</si>
  <si>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</si>
  <si>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</si>
  <si>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</si>
  <si>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</si>
  <si>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</si>
  <si>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</si>
  <si>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</si>
  <si>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</si>
  <si>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</si>
  <si>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</si>
  <si>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</si>
  <si>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</si>
  <si>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</si>
  <si>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</si>
  <si>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</si>
  <si>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</si>
  <si>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</si>
  <si>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</si>
  <si>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</si>
  <si>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</si>
  <si>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</si>
  <si>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</si>
  <si>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</si>
  <si>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</si>
  <si>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</si>
  <si>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</si>
  <si>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</si>
  <si>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</si>
  <si>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</si>
  <si>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</si>
  <si>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</si>
  <si>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</si>
  <si>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</si>
  <si>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</si>
  <si>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</si>
  <si>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</si>
  <si>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</si>
  <si>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</si>
  <si>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</si>
  <si>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</si>
  <si>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</si>
  <si>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</si>
  <si>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</si>
  <si>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</si>
  <si>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</si>
  <si>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</si>
  <si>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</si>
  <si>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</si>
  <si>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</si>
  <si>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</si>
  <si>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</si>
  <si>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</si>
  <si>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</si>
  <si>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</si>
  <si>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</si>
  <si>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</si>
  <si>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</si>
  <si>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</si>
  <si>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</si>
  <si>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</si>
  <si>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</si>
  <si>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</si>
  <si>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</si>
  <si>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</si>
  <si>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</si>
  <si>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</si>
  <si>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</si>
  <si>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</si>
  <si>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</si>
  <si>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</si>
  <si>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</si>
  <si>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</si>
  <si>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</si>
  <si>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</si>
  <si>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</si>
  <si>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</si>
  <si>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</si>
  <si>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</si>
  <si>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</si>
  <si>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</si>
  <si>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</si>
  <si>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</si>
  <si>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</si>
  <si>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</si>
  <si>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</si>
  <si>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</si>
  <si>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</si>
  <si>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</si>
  <si>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</si>
  <si>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</si>
  <si>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</si>
  <si>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</si>
  <si>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</si>
  <si>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</si>
  <si>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</si>
  <si>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</si>
  <si>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</si>
  <si>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</si>
  <si>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</si>
  <si>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</si>
  <si>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</si>
  <si>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</si>
  <si>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</si>
  <si>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</si>
  <si>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</si>
  <si>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</si>
  <si>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</si>
  <si>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</si>
  <si>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</si>
  <si>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</si>
  <si>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</si>
  <si>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</si>
  <si>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</si>
  <si>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</si>
  <si>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</si>
  <si>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</si>
  <si>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</si>
  <si>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</si>
  <si>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</si>
  <si>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</si>
  <si>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</si>
  <si>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</si>
  <si>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</si>
  <si>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</si>
  <si>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</si>
  <si>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</si>
  <si>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</si>
  <si>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</si>
  <si>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</si>
  <si>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</si>
  <si>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</si>
  <si>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</si>
  <si>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</si>
  <si>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</si>
  <si>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</si>
  <si>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</si>
  <si>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</si>
  <si>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</si>
  <si>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</si>
  <si>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</si>
  <si>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</si>
  <si>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</si>
  <si>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</si>
  <si>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</si>
  <si>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</si>
  <si>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</si>
  <si>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</si>
  <si>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</si>
  <si>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</si>
  <si>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</si>
  <si>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</si>
  <si>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</si>
  <si>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</si>
  <si>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</si>
  <si>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</si>
  <si>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</si>
  <si>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</si>
  <si>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</si>
  <si>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</si>
  <si>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</si>
  <si>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</si>
  <si>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</si>
  <si>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</si>
  <si>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</si>
  <si>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</si>
  <si>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</si>
  <si>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</si>
  <si>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</si>
  <si>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</si>
  <si>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</si>
  <si>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</si>
  <si>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</si>
  <si>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</si>
  <si>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</si>
  <si>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</si>
  <si>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</si>
  <si>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</si>
  <si>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</si>
  <si>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</si>
  <si>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</si>
  <si>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</si>
  <si>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</si>
  <si>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</si>
  <si>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</si>
  <si>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</si>
  <si>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</si>
  <si>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</si>
  <si>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</si>
  <si>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</si>
  <si>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</si>
  <si>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</si>
  <si>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</si>
  <si>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</si>
  <si>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</si>
  <si>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</si>
  <si>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</si>
  <si>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</si>
  <si>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</si>
  <si>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</si>
  <si>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</si>
  <si>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</si>
  <si>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</si>
  <si>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</si>
  <si>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</si>
  <si>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</si>
  <si>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</si>
  <si>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</si>
  <si>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</si>
  <si>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</si>
  <si>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</si>
  <si>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</si>
  <si>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</si>
  <si>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</si>
  <si>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</si>
  <si>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</si>
  <si>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</si>
  <si>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</si>
  <si>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</si>
  <si>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</si>
  <si>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</si>
  <si>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</si>
  <si>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</si>
  <si>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</si>
  <si>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</si>
  <si>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</si>
  <si>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</si>
  <si>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</si>
  <si>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</si>
  <si>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</si>
  <si>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</si>
  <si>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</si>
  <si>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</si>
  <si>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</si>
  <si>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</si>
  <si>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</si>
  <si>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</si>
  <si>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</si>
  <si>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</si>
  <si>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</si>
  <si>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</si>
  <si>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</si>
  <si>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</si>
  <si>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</si>
  <si>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</si>
  <si>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</si>
  <si>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</si>
  <si>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</si>
  <si>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</si>
  <si>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</si>
  <si>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</si>
  <si>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</si>
  <si>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</si>
  <si>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</si>
  <si>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</si>
  <si>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</si>
  <si>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</si>
  <si>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</si>
  <si>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</si>
  <si>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</si>
  <si>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</si>
  <si>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</si>
  <si>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</si>
  <si>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</si>
  <si>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</si>
  <si>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</si>
  <si>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</si>
  <si>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</si>
  <si>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</si>
  <si>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</si>
  <si>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</si>
  <si>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</si>
  <si>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</si>
  <si>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</si>
  <si>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</si>
  <si>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</si>
  <si>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</si>
  <si>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</si>
  <si>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</si>
  <si>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</si>
  <si>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</si>
  <si>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</si>
  <si>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</si>
  <si>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</si>
  <si>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</si>
  <si>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</si>
  <si>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</si>
  <si>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</si>
  <si>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</si>
  <si>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</si>
  <si>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</si>
  <si>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</si>
  <si>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</si>
  <si>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</si>
  <si>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</si>
  <si>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</si>
  <si>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</si>
  <si>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</si>
  <si>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</si>
  <si>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</si>
  <si>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</si>
  <si>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</si>
  <si>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</si>
  <si>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</si>
  <si>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</si>
  <si>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</si>
  <si>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</si>
  <si>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</si>
  <si>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</si>
  <si>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</si>
  <si>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</si>
  <si>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</si>
  <si>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</si>
  <si>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</si>
  <si>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</si>
  <si>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</si>
  <si>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</si>
  <si>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</si>
  <si>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</si>
  <si>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</si>
  <si>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</si>
  <si>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</si>
  <si>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</si>
  <si>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</si>
  <si>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</si>
  <si>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</si>
  <si>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</si>
  <si>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</si>
  <si>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</si>
  <si>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</si>
  <si>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</si>
  <si>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</si>
  <si>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</si>
  <si>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</si>
  <si>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</si>
  <si>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</si>
  <si>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</si>
  <si>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</si>
  <si>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</si>
  <si>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</si>
  <si>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</si>
  <si>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</si>
  <si>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</si>
  <si>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</si>
  <si>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</si>
  <si>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</si>
  <si>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</si>
  <si>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</si>
  <si>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</si>
  <si>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</si>
  <si>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</si>
  <si>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</si>
  <si>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</si>
  <si>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</si>
  <si>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</si>
  <si>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</si>
  <si>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</si>
  <si>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</si>
  <si>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</si>
  <si>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</si>
  <si>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</si>
  <si>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</si>
  <si>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</si>
  <si>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</si>
  <si>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</si>
  <si>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</si>
  <si>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</si>
  <si>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</si>
  <si>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</si>
  <si>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</si>
  <si>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</si>
  <si>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</si>
  <si>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</si>
  <si>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</si>
  <si>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</si>
  <si>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</si>
  <si>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</si>
  <si>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</si>
  <si>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</si>
  <si>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</si>
  <si>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</si>
  <si>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</si>
  <si>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</si>
  <si>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</si>
  <si>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</si>
  <si>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</si>
  <si>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</si>
  <si>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</si>
  <si>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</si>
  <si>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</si>
  <si>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</si>
  <si>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</si>
  <si>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</si>
  <si>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</si>
  <si>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</si>
  <si>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</si>
  <si>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</si>
  <si>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</si>
  <si>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</si>
  <si>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</si>
  <si>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</si>
  <si>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</si>
  <si>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</si>
  <si>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</si>
  <si>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</si>
  <si>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</si>
  <si>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</si>
  <si>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</si>
  <si>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</si>
  <si>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</si>
  <si>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</si>
  <si>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</si>
  <si>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</si>
  <si>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</si>
  <si>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</si>
  <si>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</si>
  <si>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</si>
  <si>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</si>
  <si>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</si>
  <si>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</si>
  <si>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</si>
  <si>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</si>
  <si>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</si>
  <si>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</si>
  <si>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</si>
  <si>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</si>
  <si>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</si>
  <si>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</si>
  <si>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</si>
  <si>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</si>
  <si>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</si>
  <si>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</si>
  <si>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</si>
  <si>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</si>
  <si>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</si>
  <si>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</si>
  <si>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</si>
  <si>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</si>
  <si>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</si>
  <si>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</si>
  <si>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</si>
  <si>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</si>
  <si>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</si>
  <si>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</si>
  <si>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</si>
  <si>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</si>
  <si>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</si>
  <si>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</si>
  <si>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</si>
  <si>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</si>
  <si>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</si>
  <si>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</si>
  <si>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</si>
  <si>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</si>
  <si>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</si>
  <si>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</si>
  <si>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</si>
  <si>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</si>
  <si>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</si>
  <si>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</si>
  <si>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</si>
  <si>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</si>
  <si>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</si>
  <si>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</si>
  <si>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</si>
  <si>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</si>
  <si>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</si>
  <si>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</si>
  <si>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</si>
  <si>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</si>
  <si>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</si>
  <si>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</si>
  <si>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</si>
  <si>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</si>
  <si>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</si>
  <si>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</si>
  <si>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</si>
  <si>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</si>
  <si>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</si>
  <si>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</si>
  <si>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</si>
  <si>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</si>
  <si>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</si>
  <si>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</si>
  <si>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</si>
  <si>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</si>
  <si>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</si>
  <si>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</si>
  <si>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</si>
  <si>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</si>
  <si>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</si>
  <si>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</si>
  <si>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</si>
  <si>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</si>
  <si>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</si>
  <si>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</si>
  <si>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</si>
  <si>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</si>
  <si>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</si>
  <si>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</si>
  <si>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</si>
  <si>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</si>
  <si>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</si>
  <si>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</si>
  <si>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</si>
  <si>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</si>
  <si>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</si>
  <si>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</si>
  <si>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</si>
  <si>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</si>
  <si>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</si>
  <si>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</si>
  <si>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</si>
  <si>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</si>
  <si>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</si>
  <si>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</si>
  <si>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</si>
  <si>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</si>
  <si>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</si>
  <si>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</si>
  <si>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</si>
  <si>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</si>
  <si>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</si>
  <si>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</si>
  <si>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</si>
  <si>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</si>
  <si>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</si>
  <si>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</si>
  <si>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</si>
  <si>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</si>
  <si>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</si>
  <si>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</si>
  <si>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</si>
  <si>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</si>
  <si>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</si>
  <si>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</si>
  <si>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</si>
  <si>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</si>
  <si>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</si>
  <si>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</si>
  <si>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</si>
  <si>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</si>
  <si>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</si>
  <si>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</si>
  <si>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</si>
  <si>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</si>
  <si>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</si>
  <si>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</si>
  <si>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</si>
  <si>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</si>
  <si>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</si>
  <si>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</si>
  <si>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</si>
  <si>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</si>
  <si>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</si>
  <si>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</si>
  <si>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</si>
  <si>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</si>
  <si>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</si>
  <si>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</si>
  <si>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</si>
  <si>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</si>
  <si>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</si>
  <si>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</si>
  <si>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</si>
  <si>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</si>
  <si>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</si>
  <si>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</si>
  <si>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</si>
  <si>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</si>
  <si>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</si>
  <si>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</si>
  <si>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</si>
  <si>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</si>
  <si>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</si>
  <si>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</si>
  <si>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</si>
  <si>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</si>
  <si>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</si>
  <si>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</si>
  <si>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</si>
  <si>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</si>
  <si>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</si>
  <si>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</si>
  <si>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</si>
  <si>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</si>
  <si>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</si>
  <si>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</si>
  <si>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</si>
  <si>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</si>
  <si>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</si>
  <si>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</si>
  <si>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</si>
  <si>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</si>
  <si>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</si>
  <si>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</si>
  <si>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</si>
  <si>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</si>
  <si>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</si>
  <si>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</si>
  <si>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</si>
  <si>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</si>
  <si>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</si>
  <si>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</si>
  <si>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</si>
  <si>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</si>
  <si>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</si>
  <si>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</si>
  <si>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</si>
  <si>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</si>
  <si>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</si>
  <si>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</si>
  <si>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</si>
  <si>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</si>
  <si>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</si>
  <si>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</si>
  <si>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</si>
  <si>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</si>
  <si>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</si>
  <si>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</si>
  <si>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</si>
  <si>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</si>
  <si>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</si>
  <si>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</si>
  <si>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</si>
  <si>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</si>
  <si>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</si>
  <si>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</si>
  <si>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</si>
  <si>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</si>
  <si>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</si>
  <si>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</si>
  <si>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</si>
  <si>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</si>
  <si>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</si>
  <si>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</si>
  <si>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</si>
  <si>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</si>
  <si>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</si>
  <si>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</si>
  <si>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</si>
  <si>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</si>
  <si>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</si>
  <si>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</si>
  <si>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</si>
  <si>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</si>
  <si>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</si>
  <si>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</si>
  <si>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</si>
  <si>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</si>
  <si>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</si>
  <si>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</si>
  <si>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</si>
  <si>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</si>
  <si>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</si>
  <si>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</si>
  <si>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</si>
  <si>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</si>
  <si>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</si>
  <si>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</si>
  <si>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</si>
  <si>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</si>
  <si>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</si>
  <si>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</si>
  <si>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</si>
  <si>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</si>
  <si>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</si>
  <si>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</si>
  <si>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</si>
  <si>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</si>
  <si>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</si>
  <si>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</si>
  <si>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</si>
  <si>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</si>
  <si>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</si>
  <si>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</si>
  <si>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</si>
  <si>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</si>
  <si>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</si>
  <si>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</si>
  <si>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</si>
  <si>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</si>
  <si>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</si>
  <si>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</si>
  <si>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</si>
  <si>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</si>
  <si>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</si>
  <si>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</si>
  <si>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</si>
  <si>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</si>
  <si>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</si>
  <si>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</si>
  <si>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</si>
  <si>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</si>
  <si>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</si>
  <si>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</si>
  <si>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</si>
  <si>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</si>
  <si>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</si>
  <si>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</si>
  <si>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</si>
  <si>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</si>
  <si>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</si>
  <si>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</si>
  <si>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</si>
  <si>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</si>
  <si>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</si>
  <si>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</si>
  <si>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</si>
  <si>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</si>
  <si>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</si>
  <si>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</si>
  <si>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</si>
  <si>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</si>
  <si>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</si>
  <si>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</si>
  <si>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</si>
  <si>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</si>
  <si>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</si>
  <si>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</si>
  <si>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</si>
  <si>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</si>
  <si>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</si>
  <si>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</si>
  <si>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</si>
  <si>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</si>
  <si>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</si>
  <si>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</si>
  <si>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</si>
  <si>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</si>
  <si>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</si>
  <si>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</si>
  <si>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</si>
  <si>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</si>
  <si>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</si>
  <si>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</si>
  <si>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</si>
  <si>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</si>
  <si>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</si>
  <si>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</si>
  <si>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</si>
  <si>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</si>
  <si>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</si>
  <si>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</si>
  <si>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</si>
  <si>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</si>
  <si>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</si>
  <si>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</si>
  <si>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</si>
  <si>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</si>
  <si>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</si>
  <si>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</si>
  <si>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</si>
  <si>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</si>
  <si>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</si>
  <si>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</si>
  <si>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</si>
  <si>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</si>
  <si>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</si>
  <si>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</si>
  <si>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</si>
  <si>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</si>
  <si>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</si>
  <si>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</si>
  <si>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</si>
  <si>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</si>
  <si>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</si>
  <si>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</si>
  <si>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</si>
  <si>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</si>
  <si>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</si>
  <si>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</si>
  <si>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</si>
  <si>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</si>
  <si>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</si>
  <si>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</si>
  <si>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</si>
  <si>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</si>
  <si>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</si>
  <si>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</si>
  <si>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</si>
  <si>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</si>
  <si>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</si>
  <si>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</si>
  <si>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</si>
  <si>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</si>
  <si>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</si>
  <si>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</si>
  <si>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</si>
  <si>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</si>
  <si>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</si>
  <si>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</si>
  <si>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</si>
  <si>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</si>
  <si>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</si>
  <si>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</si>
  <si>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</si>
  <si>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</si>
  <si>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</si>
  <si>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</si>
  <si>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</si>
  <si>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</si>
  <si>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</si>
  <si>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</si>
  <si>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</si>
  <si>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</si>
  <si>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</si>
  <si>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</si>
  <si>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</si>
  <si>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</si>
  <si>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</si>
  <si>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</si>
  <si>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</si>
  <si>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</si>
  <si>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</si>
  <si>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</si>
  <si>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</si>
  <si>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</si>
  <si>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</si>
  <si>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</si>
  <si>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</si>
  <si>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</si>
  <si>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</si>
  <si>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</si>
  <si>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</si>
  <si>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</si>
  <si>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</si>
  <si>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</si>
  <si>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</si>
  <si>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</si>
  <si>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</si>
  <si>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</si>
  <si>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</si>
  <si>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</si>
  <si>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</si>
  <si>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</si>
  <si>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</si>
  <si>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</si>
  <si>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</si>
  <si>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</si>
  <si>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</si>
  <si>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</si>
  <si>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</si>
  <si>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</si>
  <si>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</si>
  <si>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</si>
  <si>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</si>
  <si>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</si>
  <si>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</si>
  <si>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</si>
  <si>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</si>
  <si>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</si>
  <si>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</si>
  <si>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</si>
  <si>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</si>
  <si>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</si>
  <si>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</si>
  <si>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</si>
  <si>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</si>
  <si>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</si>
  <si>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</si>
  <si>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</si>
  <si>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</si>
  <si>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</si>
  <si>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</si>
  <si>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</si>
  <si>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</si>
  <si>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</si>
  <si>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</si>
  <si>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</si>
  <si>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</si>
  <si>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</si>
  <si>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</si>
  <si>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</si>
  <si>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</si>
  <si>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</si>
  <si>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</si>
  <si>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</si>
  <si>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</si>
  <si>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</si>
  <si>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</si>
  <si>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</si>
  <si>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</si>
  <si>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</si>
  <si>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</si>
  <si>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</si>
  <si>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</si>
  <si>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</si>
  <si>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</si>
  <si>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</si>
  <si>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</si>
  <si>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</si>
  <si>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</si>
  <si>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</si>
  <si>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</si>
  <si>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</si>
  <si>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</si>
  <si>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</si>
  <si>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</si>
  <si>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</si>
  <si>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</si>
  <si>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</si>
  <si>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</si>
  <si>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</si>
  <si>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</si>
  <si>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</si>
  <si>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</si>
  <si>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</si>
  <si>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</si>
  <si>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</si>
  <si>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</si>
  <si>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</si>
  <si>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</si>
  <si>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</si>
  <si>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</si>
  <si>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</si>
  <si>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</si>
  <si>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</si>
  <si>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</si>
  <si>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</si>
  <si>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</si>
  <si>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</si>
  <si>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</si>
  <si>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</si>
  <si>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</si>
  <si>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</si>
  <si>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</si>
  <si>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</si>
  <si>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</si>
  <si>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</si>
  <si>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</si>
  <si>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</si>
  <si>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</si>
  <si>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</si>
  <si>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</si>
  <si>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</si>
  <si>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</si>
  <si>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</si>
  <si>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</si>
  <si>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</si>
  <si>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</si>
  <si>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</si>
  <si>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</si>
  <si>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</si>
  <si>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</si>
  <si>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</si>
  <si>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</si>
  <si>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</si>
  <si>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</si>
  <si>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</si>
  <si>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</si>
  <si>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</si>
  <si>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</si>
  <si>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</si>
  <si>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</si>
  <si>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</si>
  <si>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</si>
  <si>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</si>
  <si>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</si>
  <si>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</si>
  <si>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</si>
  <si>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</si>
  <si>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</si>
  <si>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</si>
  <si>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</si>
  <si>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</si>
  <si>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</si>
  <si>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</si>
  <si>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</si>
  <si>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</si>
  <si>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</si>
  <si>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</si>
  <si>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</si>
  <si>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</si>
  <si>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</si>
  <si>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</si>
  <si>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</si>
  <si>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</si>
  <si>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</si>
  <si>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</si>
  <si>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</si>
  <si>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</si>
  <si>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</si>
  <si>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</si>
  <si>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</si>
  <si>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</si>
  <si>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</si>
  <si>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</si>
  <si>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</si>
  <si>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</si>
  <si>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</si>
  <si>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</si>
  <si>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</si>
  <si>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</si>
  <si>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</si>
  <si>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</si>
  <si>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</si>
  <si>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</si>
  <si>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</si>
  <si>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</si>
  <si>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</si>
  <si>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</si>
  <si>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</si>
  <si>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</si>
  <si>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</si>
  <si>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</si>
  <si>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</si>
  <si>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</si>
  <si>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</si>
  <si>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</si>
  <si>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</si>
  <si>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</si>
  <si>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</si>
  <si>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</si>
  <si>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</si>
  <si>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</si>
  <si>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</si>
  <si>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</si>
  <si>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</si>
  <si>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</si>
  <si>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</si>
  <si>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</si>
  <si>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</si>
  <si>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</si>
  <si>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</si>
  <si>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</si>
  <si>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</si>
  <si>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</si>
  <si>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</si>
  <si>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</si>
  <si>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</si>
  <si>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</si>
  <si>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</si>
  <si>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</si>
  <si>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</si>
  <si>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</si>
  <si>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</si>
  <si>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</si>
  <si>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</si>
  <si>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</si>
  <si>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</si>
  <si>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</si>
  <si>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</si>
  <si>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</si>
  <si>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</si>
  <si>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</si>
  <si>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</si>
  <si>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</si>
  <si>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</si>
  <si>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</si>
  <si>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</si>
  <si>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</si>
  <si>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</si>
  <si>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</si>
  <si>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</si>
  <si>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</si>
  <si>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</si>
  <si>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</si>
  <si>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</si>
  <si>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</si>
  <si>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</si>
  <si>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</si>
  <si>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</si>
  <si>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</si>
  <si>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</si>
  <si>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</si>
  <si>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</si>
  <si>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</si>
  <si>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</si>
  <si>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</si>
  <si>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</si>
  <si>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</si>
  <si>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</si>
  <si>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</si>
  <si>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</si>
  <si>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</si>
  <si>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</si>
  <si>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</si>
  <si>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</si>
  <si>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</si>
  <si>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</si>
  <si>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</si>
  <si>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</si>
  <si>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</si>
  <si>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</si>
  <si>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</si>
  <si>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</si>
  <si>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</si>
  <si>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</si>
  <si>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</si>
  <si>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</si>
  <si>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</si>
  <si>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</si>
  <si>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</si>
  <si>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</si>
  <si>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</si>
  <si>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</si>
  <si>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</si>
  <si>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</si>
  <si>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</si>
  <si>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</si>
  <si>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</si>
  <si>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</si>
  <si>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</si>
  <si>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</si>
  <si>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</si>
  <si>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</si>
  <si>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</si>
  <si>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</si>
  <si>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</si>
  <si>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</si>
  <si>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</si>
  <si>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</si>
  <si>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</si>
  <si>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</si>
  <si>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</si>
  <si>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</si>
  <si>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</si>
  <si>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</si>
  <si>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</si>
  <si>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</si>
  <si>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</si>
  <si>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</si>
  <si>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</si>
  <si>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</si>
  <si>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</si>
  <si>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</si>
  <si>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</si>
  <si>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</si>
  <si>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</si>
  <si>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</si>
  <si>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</si>
  <si>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</si>
  <si>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</si>
  <si>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</si>
  <si>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</si>
  <si>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</si>
  <si>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</si>
  <si>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</si>
  <si>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</si>
  <si>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</si>
  <si>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</si>
  <si>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</si>
  <si>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</si>
  <si>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</si>
  <si>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</si>
  <si>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</si>
  <si>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</si>
  <si>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</si>
  <si>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</si>
  <si>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</si>
  <si>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</si>
  <si>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</si>
  <si>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</si>
  <si>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</si>
  <si>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</si>
  <si>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</si>
  <si>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</si>
  <si>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</si>
  <si>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</si>
  <si>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</si>
  <si>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</si>
  <si>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</si>
  <si>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</si>
  <si>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</si>
  <si>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</si>
  <si>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</si>
  <si>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</si>
  <si>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</si>
  <si>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</si>
  <si>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</si>
  <si>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</si>
  <si>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</si>
  <si>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</si>
  <si>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</si>
  <si>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</si>
  <si>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</si>
  <si>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</si>
  <si>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</si>
  <si>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</si>
  <si>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</si>
  <si>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</si>
  <si>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</si>
  <si>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</si>
  <si>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</si>
  <si>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</si>
  <si>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</si>
  <si>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</si>
  <si>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</si>
  <si>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</si>
  <si>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</si>
  <si>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</si>
  <si>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</si>
  <si>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</si>
  <si>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</si>
  <si>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</si>
  <si>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</si>
  <si>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</si>
  <si>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</si>
  <si>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</si>
  <si>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</si>
  <si>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</si>
  <si>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</si>
  <si>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</si>
  <si>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</si>
  <si>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</si>
  <si>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</si>
  <si>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</si>
  <si>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</si>
  <si>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</si>
  <si>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</si>
  <si>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</si>
  <si>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</si>
  <si>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</si>
  <si>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</si>
  <si>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</si>
  <si>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</si>
  <si>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</si>
  <si>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</si>
  <si>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</si>
  <si>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</si>
  <si>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</si>
  <si>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</si>
  <si>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</si>
  <si>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</si>
  <si>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</si>
  <si>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</si>
  <si>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</si>
  <si>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</si>
  <si>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</si>
  <si>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</si>
  <si>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</si>
  <si>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</si>
  <si>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</si>
  <si>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</si>
  <si>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</si>
  <si>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</si>
  <si>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</si>
  <si>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</si>
  <si>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</si>
  <si>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</si>
  <si>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</si>
  <si>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</si>
  <si>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</si>
  <si>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</si>
  <si>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</si>
  <si>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</si>
  <si>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</si>
  <si>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</si>
  <si>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</si>
  <si>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</si>
  <si>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</si>
  <si>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</si>
  <si>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</si>
  <si>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</si>
  <si>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</si>
  <si>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</si>
  <si>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</si>
  <si>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</si>
  <si>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</si>
  <si>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</si>
  <si>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</si>
  <si>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</si>
  <si>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</si>
  <si>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</si>
  <si>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</si>
  <si>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</si>
  <si>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</si>
  <si>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</si>
  <si>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</si>
  <si>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</si>
  <si>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</si>
  <si>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</si>
  <si>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</si>
  <si>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</si>
  <si>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</si>
  <si>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</si>
  <si>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</si>
  <si>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</si>
  <si>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</si>
  <si>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</si>
  <si>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</si>
  <si>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</si>
  <si>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</si>
  <si>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</si>
  <si>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</si>
  <si>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</si>
  <si>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</si>
  <si>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</si>
  <si>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</si>
  <si>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</si>
  <si>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</si>
  <si>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</si>
  <si>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</si>
  <si>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</si>
  <si>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</si>
  <si>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</si>
  <si>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</si>
  <si>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</si>
  <si>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</si>
  <si>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</si>
  <si>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</si>
  <si>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</si>
  <si>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</si>
  <si>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</si>
  <si>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</si>
  <si>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</si>
  <si>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</si>
  <si>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</si>
  <si>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</si>
  <si>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</si>
  <si>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</si>
  <si>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</si>
  <si>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</si>
  <si>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</si>
  <si>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</si>
  <si>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</si>
  <si>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</si>
  <si>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</si>
  <si>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</si>
  <si>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</si>
  <si>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</si>
  <si>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</si>
  <si>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</si>
  <si>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</si>
  <si>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</si>
  <si>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</si>
  <si>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</si>
  <si>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</si>
  <si>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</si>
  <si>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</si>
  <si>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</si>
  <si>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</si>
  <si>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</si>
  <si>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</si>
  <si>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</si>
  <si>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</si>
  <si>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</si>
  <si>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</si>
  <si>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</si>
  <si>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</si>
  <si>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</si>
  <si>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</si>
  <si>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</si>
  <si>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</si>
  <si>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</si>
  <si>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</si>
  <si>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</si>
  <si>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</si>
  <si>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</si>
  <si>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</si>
  <si>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</si>
  <si>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</si>
  <si>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</si>
  <si>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</si>
  <si>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</si>
  <si>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</si>
  <si>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</si>
  <si>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</si>
  <si>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</si>
  <si>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</si>
  <si>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</si>
  <si>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</si>
  <si>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</si>
  <si>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</si>
  <si>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</si>
  <si>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</si>
  <si>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</si>
  <si>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</si>
  <si>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</si>
  <si>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</si>
  <si>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</si>
  <si>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</si>
  <si>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</si>
  <si>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</si>
  <si>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</si>
  <si>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</si>
  <si>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</si>
  <si>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</si>
  <si>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</si>
  <si>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</si>
  <si>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</si>
  <si>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</si>
  <si>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</si>
  <si>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</si>
  <si>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</si>
  <si>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</si>
  <si>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</si>
  <si>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</si>
  <si>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</si>
  <si>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</si>
  <si>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</si>
  <si>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</si>
  <si>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</si>
  <si>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</si>
  <si>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</si>
  <si>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</si>
  <si>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</si>
  <si>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</si>
  <si>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</si>
  <si>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</si>
  <si>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</si>
  <si>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</si>
  <si>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</si>
  <si>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</si>
  <si>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</si>
  <si>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</si>
  <si>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</si>
  <si>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</si>
  <si>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</si>
  <si>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</si>
  <si>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</si>
  <si>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</si>
  <si>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</si>
  <si>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</si>
  <si>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</si>
  <si>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</si>
  <si>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</si>
  <si>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</si>
  <si>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</si>
  <si>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</si>
  <si>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</si>
  <si>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</si>
  <si>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</si>
  <si>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</si>
  <si>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</si>
  <si>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</si>
  <si>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</si>
  <si>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</si>
  <si>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</si>
  <si>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</si>
  <si>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</si>
  <si>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</si>
  <si>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</si>
  <si>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</si>
  <si>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</si>
  <si>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</si>
  <si>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</si>
  <si>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</si>
  <si>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</si>
  <si>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</si>
  <si>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</si>
  <si>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</si>
  <si>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</si>
  <si>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</si>
  <si>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</si>
  <si>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</si>
  <si>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</si>
  <si>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</si>
  <si>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</si>
  <si>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</si>
  <si>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</si>
  <si>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</si>
  <si>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</si>
  <si>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</si>
  <si>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</si>
  <si>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</si>
  <si>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</si>
  <si>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</si>
  <si>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</si>
  <si>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</si>
  <si>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</si>
  <si>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</si>
  <si>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</si>
  <si>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</si>
  <si>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</si>
  <si>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</si>
  <si>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</si>
  <si>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</si>
  <si>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</si>
  <si>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</si>
  <si>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</si>
  <si>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</si>
  <si>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</si>
  <si>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</si>
  <si>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</si>
  <si>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</si>
  <si>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</si>
  <si>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</si>
  <si>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</si>
  <si>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</si>
  <si>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</si>
  <si>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</si>
  <si>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</si>
  <si>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</si>
  <si>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</si>
  <si>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</si>
  <si>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</si>
  <si>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</si>
  <si>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</si>
  <si>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</si>
  <si>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</si>
  <si>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</si>
  <si>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</si>
  <si>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</si>
  <si>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</si>
  <si>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</si>
  <si>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</si>
  <si>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</si>
  <si>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</si>
  <si>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</si>
  <si>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</si>
  <si>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</si>
  <si>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</si>
  <si>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</si>
  <si>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</si>
  <si>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</si>
  <si>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</si>
  <si>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</si>
  <si>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</si>
  <si>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</si>
  <si>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</si>
  <si>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</si>
  <si>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</si>
  <si>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</si>
  <si>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</si>
  <si>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</si>
  <si>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</si>
  <si>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</si>
  <si>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</si>
  <si>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</si>
  <si>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</si>
  <si>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</si>
  <si>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</si>
  <si>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</si>
  <si>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</si>
  <si>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</si>
  <si>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</si>
  <si>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</si>
  <si>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</si>
  <si>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</si>
  <si>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</si>
  <si>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</si>
  <si>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</si>
  <si>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</si>
  <si>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</si>
  <si>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</si>
  <si>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</si>
  <si>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</si>
  <si>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</si>
  <si>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</si>
  <si>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</si>
  <si>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</si>
  <si>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</si>
  <si>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</si>
  <si>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</si>
  <si>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</si>
  <si>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</si>
  <si>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</si>
  <si>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</si>
  <si>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</si>
  <si>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</si>
  <si>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</si>
  <si>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</si>
  <si>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</si>
  <si>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</si>
  <si>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</si>
  <si>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</si>
  <si>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</si>
  <si>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</si>
  <si>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</si>
  <si>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</si>
  <si>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</si>
  <si>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</si>
  <si>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</si>
  <si>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</si>
  <si>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</si>
  <si>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</si>
  <si>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</si>
  <si>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</si>
  <si>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</si>
  <si>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</si>
  <si>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</si>
  <si>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</si>
  <si>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</si>
  <si>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</si>
  <si>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</si>
  <si>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</si>
  <si>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</si>
  <si>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</si>
  <si>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</si>
  <si>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</si>
  <si>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</si>
  <si>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</si>
  <si>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</si>
  <si>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</si>
  <si>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</si>
  <si>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</si>
  <si>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</si>
  <si>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</si>
  <si>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</si>
  <si>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</si>
  <si>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</si>
  <si>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</si>
  <si>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</si>
  <si>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</si>
  <si>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</si>
  <si>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</si>
  <si>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</si>
  <si>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</si>
  <si>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</si>
  <si>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</si>
  <si>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</si>
  <si>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</si>
  <si>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</si>
  <si>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</si>
  <si>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</si>
  <si>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</si>
  <si>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</si>
  <si>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</si>
  <si>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</si>
  <si>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</si>
  <si>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</si>
  <si>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</si>
  <si>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</si>
  <si>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</si>
  <si>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</si>
  <si>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</si>
  <si>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</si>
  <si>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</si>
  <si>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</si>
  <si>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</si>
  <si>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</si>
  <si>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</si>
  <si>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</si>
  <si>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</si>
  <si>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</si>
  <si>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</si>
  <si>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</si>
  <si>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</si>
  <si>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</si>
  <si>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</si>
  <si>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</si>
  <si>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</si>
  <si>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</si>
  <si>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</si>
  <si>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</si>
  <si>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</si>
  <si>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</si>
  <si>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</si>
  <si>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</si>
  <si>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</si>
  <si>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</si>
  <si>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</si>
  <si>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</si>
  <si>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</si>
  <si>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</si>
  <si>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</si>
  <si>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</si>
  <si>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</si>
  <si>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</si>
  <si>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</si>
  <si>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</si>
  <si>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</si>
  <si>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</si>
  <si>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</si>
  <si>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</si>
  <si>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</si>
  <si>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</si>
  <si>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</si>
  <si>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</si>
  <si>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</si>
  <si>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</si>
  <si>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</si>
  <si>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</si>
  <si>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</si>
  <si>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</si>
  <si>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</si>
  <si>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</si>
  <si>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</si>
  <si>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</si>
  <si>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</si>
  <si>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</si>
  <si>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</si>
  <si>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</si>
  <si>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</si>
  <si>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</si>
  <si>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</si>
  <si>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</si>
  <si>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</si>
  <si>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</si>
  <si>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</si>
  <si>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</si>
  <si>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</si>
  <si>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</si>
  <si>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</si>
  <si>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</si>
  <si>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</si>
  <si>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</si>
  <si>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</si>
  <si>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</si>
  <si>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</si>
  <si>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</si>
  <si>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</si>
  <si>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</si>
  <si>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</si>
  <si>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</si>
  <si>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</si>
  <si>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</si>
  <si>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</si>
  <si>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</si>
  <si>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</si>
  <si>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</si>
  <si>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</si>
  <si>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</si>
  <si>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</si>
  <si>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</si>
  <si>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</si>
  <si>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</si>
  <si>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</si>
  <si>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</si>
  <si>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</si>
  <si>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</si>
  <si>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</si>
  <si>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</si>
  <si>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</si>
  <si>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</si>
  <si>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</si>
  <si>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</si>
  <si>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</si>
  <si>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</si>
  <si>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</si>
  <si>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</si>
  <si>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</si>
  <si>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</si>
  <si>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</si>
  <si>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</si>
  <si>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</si>
  <si>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</si>
  <si>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</si>
  <si>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</si>
  <si>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</si>
  <si>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</si>
  <si>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</si>
  <si>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</si>
  <si>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</si>
  <si>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</si>
  <si>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</si>
  <si>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</si>
  <si>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</si>
  <si>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</si>
  <si>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</si>
  <si>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</si>
  <si>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</si>
  <si>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</si>
  <si>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</si>
  <si>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</si>
  <si>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</si>
  <si>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</si>
  <si>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</si>
  <si>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</si>
  <si>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</si>
  <si>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</si>
  <si>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</si>
  <si>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</si>
  <si>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</si>
  <si>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</si>
  <si>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</si>
  <si>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</si>
  <si>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</si>
  <si>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</si>
  <si>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</si>
  <si>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</si>
  <si>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</si>
  <si>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</si>
  <si>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</si>
  <si>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</si>
  <si>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</si>
  <si>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</si>
  <si>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</si>
  <si>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</si>
  <si>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</si>
  <si>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</si>
  <si>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</si>
  <si>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</si>
  <si>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</si>
  <si>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</si>
  <si>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</si>
  <si>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</si>
  <si>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</si>
  <si>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</si>
  <si>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</si>
  <si>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</si>
  <si>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</si>
  <si>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</si>
  <si>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</si>
  <si>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</si>
  <si>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</si>
  <si>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</si>
  <si>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</si>
  <si>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</si>
  <si>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</si>
  <si>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</si>
  <si>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</si>
  <si>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</si>
  <si>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</si>
  <si>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</si>
  <si>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</si>
  <si>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</si>
  <si>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</si>
  <si>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</si>
  <si>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</si>
  <si>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</si>
  <si>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</si>
  <si>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</si>
  <si>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</si>
  <si>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</si>
  <si>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</si>
  <si>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</si>
  <si>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</si>
  <si>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</si>
  <si>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</si>
  <si>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</si>
  <si>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</si>
  <si>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</si>
  <si>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</si>
  <si>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</si>
  <si>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</si>
  <si>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</si>
  <si>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</si>
  <si>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</si>
  <si>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</si>
  <si>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</si>
  <si>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</si>
  <si>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</si>
  <si>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</si>
  <si>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</si>
  <si>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</si>
  <si>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</si>
  <si>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</si>
  <si>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</si>
  <si>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</si>
  <si>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</si>
  <si>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</si>
  <si>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</si>
  <si>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</si>
  <si>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</si>
  <si>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</si>
  <si>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</si>
  <si>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</si>
  <si>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</si>
  <si>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</si>
  <si>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</si>
  <si>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</si>
  <si>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</si>
  <si>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</si>
  <si>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</si>
  <si>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</si>
  <si>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</si>
  <si>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</si>
  <si>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</si>
  <si>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</si>
  <si>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</si>
  <si>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</si>
  <si>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</si>
  <si>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</si>
  <si>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</si>
  <si>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</si>
  <si>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</si>
  <si>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</si>
  <si>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</si>
  <si>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</si>
  <si>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</si>
  <si>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</si>
  <si>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</si>
  <si>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</si>
  <si>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</si>
  <si>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</si>
  <si>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</si>
  <si>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</si>
  <si>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</si>
  <si>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</si>
  <si>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</si>
  <si>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</si>
  <si>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</si>
  <si>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</si>
  <si>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</si>
  <si>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</si>
  <si>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</si>
  <si>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</si>
  <si>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</si>
  <si>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</si>
  <si>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</si>
  <si>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</si>
  <si>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</si>
  <si>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</si>
  <si>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</si>
  <si>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</si>
  <si>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</si>
  <si>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</si>
  <si>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</si>
  <si>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</si>
  <si>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</si>
  <si>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</si>
  <si>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</si>
  <si>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</si>
  <si>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</si>
  <si>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</si>
  <si>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</si>
  <si>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</si>
  <si>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</si>
  <si>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</si>
  <si>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</si>
  <si>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</si>
  <si>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</si>
  <si>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</si>
  <si>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</si>
  <si>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</si>
  <si>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</si>
  <si>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</si>
  <si>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</si>
  <si>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</si>
  <si>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</si>
  <si>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</si>
  <si>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</si>
  <si>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</si>
  <si>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</si>
  <si>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</si>
  <si>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</si>
  <si>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</si>
  <si>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</si>
  <si>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</si>
  <si>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</si>
  <si>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</si>
  <si>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</si>
  <si>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</si>
  <si>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</si>
  <si>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</si>
  <si>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</si>
  <si>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</si>
  <si>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</si>
  <si>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</si>
  <si>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</si>
  <si>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</si>
  <si>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</si>
  <si>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</si>
  <si>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</si>
  <si>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</si>
  <si>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</si>
  <si>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</si>
  <si>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</si>
  <si>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</si>
  <si>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</si>
  <si>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</si>
  <si>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</si>
  <si>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</si>
  <si>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</si>
  <si>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</si>
  <si>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</si>
  <si>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</si>
  <si>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</si>
  <si>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</si>
  <si>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</si>
  <si>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</si>
  <si>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</si>
  <si>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</si>
  <si>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</si>
  <si>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</si>
  <si>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</si>
  <si>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</si>
  <si>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</si>
  <si>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</si>
  <si>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</si>
  <si>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</si>
  <si>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</si>
  <si>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</si>
  <si>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</si>
  <si>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</si>
  <si>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</si>
  <si>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</si>
  <si>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</si>
  <si>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</si>
  <si>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</si>
  <si>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</si>
  <si>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</si>
  <si>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</si>
  <si>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</si>
  <si>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</si>
  <si>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</si>
  <si>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</si>
  <si>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</si>
  <si>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</si>
  <si>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</si>
  <si>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</si>
  <si>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</si>
  <si>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</si>
  <si>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</si>
  <si>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</si>
  <si>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</si>
  <si>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</si>
  <si>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</si>
  <si>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</si>
  <si>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</si>
  <si>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</si>
  <si>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</si>
  <si>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</si>
  <si>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</si>
  <si>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</si>
  <si>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</si>
  <si>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</si>
  <si>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</si>
  <si>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</si>
  <si>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</si>
  <si>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</si>
  <si>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</si>
  <si>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</si>
  <si>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</si>
  <si>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</si>
  <si>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</si>
  <si>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</si>
  <si>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</si>
  <si>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</si>
  <si>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</si>
  <si>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</si>
  <si>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</si>
  <si>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</si>
  <si>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</si>
  <si>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</si>
  <si>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</si>
  <si>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</si>
  <si>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</si>
  <si>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</si>
  <si>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</si>
  <si>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</si>
  <si>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</si>
  <si>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</si>
  <si>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</si>
  <si>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</si>
  <si>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</si>
  <si>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</si>
  <si>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</si>
  <si>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</si>
  <si>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</si>
  <si>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</si>
  <si>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</si>
  <si>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</si>
  <si>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</si>
  <si>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</si>
  <si>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</si>
  <si>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</si>
  <si>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</si>
  <si>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</si>
  <si>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</si>
  <si>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</si>
  <si>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</si>
  <si>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</si>
  <si>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</si>
  <si>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</si>
  <si>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</si>
  <si>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</si>
  <si>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</si>
  <si>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</si>
  <si>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</si>
  <si>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</si>
  <si>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</si>
  <si>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</si>
  <si>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</si>
  <si>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</si>
  <si>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</si>
  <si>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</si>
  <si>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</si>
  <si>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</si>
  <si>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</si>
  <si>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</si>
  <si>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</si>
  <si>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</si>
  <si>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</si>
  <si>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</si>
  <si>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</si>
  <si>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</si>
  <si>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</si>
  <si>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</si>
  <si>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</si>
  <si>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</si>
  <si>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</si>
  <si>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</si>
  <si>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</si>
  <si>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</si>
  <si>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</si>
  <si>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</si>
  <si>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</si>
  <si>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</si>
  <si>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</si>
  <si>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</si>
  <si>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</si>
  <si>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</si>
  <si>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</si>
  <si>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</si>
  <si>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</si>
  <si>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</si>
  <si>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</si>
  <si>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</si>
  <si>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</si>
  <si>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</si>
  <si>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</si>
  <si>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</si>
  <si>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</si>
  <si>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</si>
  <si>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</si>
  <si>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</si>
  <si>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</si>
  <si>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</si>
  <si>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</si>
  <si>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</si>
  <si>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</si>
  <si>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</si>
  <si>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</si>
  <si>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</si>
  <si>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</si>
  <si>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</si>
  <si>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</si>
  <si>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</si>
  <si>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</si>
  <si>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</si>
  <si>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</si>
  <si>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</si>
  <si>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</si>
  <si>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</si>
  <si>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</si>
  <si>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</si>
  <si>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</si>
  <si>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</si>
  <si>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</si>
  <si>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</si>
  <si>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</si>
  <si>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</si>
  <si>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</si>
  <si>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</si>
  <si>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</si>
  <si>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</si>
  <si>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</si>
  <si>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</si>
  <si>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</si>
  <si>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</si>
  <si>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</si>
  <si>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</si>
  <si>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</si>
  <si>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</si>
  <si>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</si>
  <si>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</si>
  <si>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</si>
  <si>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</si>
  <si>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</si>
  <si>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</si>
  <si>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</si>
  <si>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</si>
  <si>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</si>
  <si>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</si>
  <si>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</si>
  <si>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</si>
  <si>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</si>
  <si>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</si>
  <si>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</si>
  <si>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</si>
  <si>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</si>
  <si>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</si>
  <si>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</si>
  <si>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</si>
  <si>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</si>
  <si>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</si>
  <si>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</si>
  <si>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</si>
  <si>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</si>
  <si>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</si>
  <si>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</si>
  <si>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</si>
  <si>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</si>
  <si>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</si>
  <si>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</si>
  <si>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</si>
  <si>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</si>
  <si>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</si>
  <si>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</si>
  <si>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</si>
  <si>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</si>
  <si>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</si>
  <si>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</si>
  <si>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</si>
  <si>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</si>
  <si>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</si>
  <si>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</si>
  <si>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</si>
  <si>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</si>
  <si>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</si>
  <si>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</si>
  <si>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</si>
  <si>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</si>
  <si>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</si>
  <si>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</si>
  <si>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</si>
  <si>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</si>
  <si>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</si>
  <si>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</si>
  <si>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</si>
  <si>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</si>
  <si>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</si>
  <si>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</si>
  <si>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</si>
  <si>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</si>
  <si>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</si>
  <si>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</si>
  <si>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</si>
  <si>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</si>
  <si>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</si>
  <si>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</si>
  <si>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</si>
  <si>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</si>
  <si>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</si>
  <si>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</si>
  <si>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</si>
  <si>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</si>
  <si>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</si>
  <si>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</si>
  <si>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</si>
  <si>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</si>
  <si>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</si>
  <si>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</si>
  <si>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</si>
  <si>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</si>
  <si>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</si>
  <si>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</si>
  <si>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</si>
  <si>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</si>
  <si>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</si>
  <si>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</si>
  <si>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</si>
  <si>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</si>
  <si>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</si>
  <si>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</si>
  <si>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</si>
  <si>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</si>
  <si>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</si>
  <si>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</si>
  <si>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</si>
  <si>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</si>
  <si>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</si>
  <si>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</si>
  <si>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</si>
  <si>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</si>
  <si>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</si>
  <si>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</si>
  <si>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</si>
  <si>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</si>
  <si>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</si>
  <si>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</si>
  <si>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</si>
  <si>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</si>
  <si>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</si>
  <si>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</si>
  <si>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</si>
  <si>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</si>
  <si>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</si>
  <si>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</si>
  <si>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</si>
  <si>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</si>
  <si>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</si>
  <si>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</si>
  <si>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</si>
  <si>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</si>
  <si>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</si>
  <si>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</si>
  <si>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</si>
  <si>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</si>
  <si>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</si>
  <si>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</si>
  <si>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</si>
  <si>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</si>
  <si>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</si>
  <si>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</si>
  <si>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</si>
  <si>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</si>
  <si>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</si>
  <si>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</si>
  <si>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</si>
  <si>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</si>
  <si>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</si>
  <si>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</si>
  <si>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</si>
  <si>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</si>
  <si>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</si>
  <si>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</si>
  <si>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</si>
  <si>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</si>
  <si>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</si>
  <si>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</si>
  <si>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</si>
  <si>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</si>
  <si>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</si>
  <si>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</si>
  <si>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</si>
  <si>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</si>
  <si>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</si>
  <si>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</si>
  <si>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</si>
  <si>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</si>
  <si>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</si>
  <si>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</si>
  <si>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</si>
  <si>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</si>
  <si>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</si>
  <si>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</si>
  <si>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</si>
  <si>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</si>
  <si>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</si>
  <si>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</si>
  <si>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</si>
  <si>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</si>
  <si>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</si>
  <si>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</si>
  <si>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</si>
  <si>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</si>
  <si>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</si>
  <si>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</si>
  <si>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</si>
  <si>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</si>
  <si>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</si>
  <si>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</si>
  <si>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</si>
  <si>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</si>
  <si>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</si>
  <si>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</si>
  <si>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</si>
  <si>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</si>
  <si>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</si>
  <si>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</si>
  <si>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</si>
  <si>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</si>
  <si>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</si>
  <si>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</si>
  <si>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</si>
  <si>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</si>
  <si>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</si>
  <si>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</si>
  <si>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</si>
  <si>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</si>
  <si>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</si>
  <si>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</si>
  <si>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</si>
  <si>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</si>
  <si>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</si>
  <si>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</si>
  <si>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</si>
  <si>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</si>
  <si>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</si>
  <si>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</si>
  <si>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</si>
  <si>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</si>
  <si>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</si>
  <si>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</si>
  <si>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</si>
  <si>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</si>
  <si>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</si>
  <si>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</si>
  <si>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</si>
  <si>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</si>
  <si>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</si>
  <si>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</si>
  <si>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</si>
  <si>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</si>
  <si>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</si>
  <si>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</si>
  <si>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</si>
  <si>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</si>
  <si>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</si>
  <si>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</si>
  <si>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</si>
  <si>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</si>
  <si>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</si>
  <si>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</si>
  <si>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</si>
  <si>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</si>
  <si>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</si>
  <si>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</si>
  <si>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</si>
  <si>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</si>
  <si>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</si>
  <si>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</si>
  <si>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</si>
  <si>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</si>
  <si>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</si>
  <si>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</si>
  <si>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</si>
  <si>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</si>
  <si>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</si>
  <si>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</si>
  <si>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</si>
  <si>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</si>
  <si>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</si>
  <si>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</si>
  <si>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</si>
  <si>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</si>
  <si>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</si>
  <si>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</si>
  <si>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</si>
  <si>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</si>
  <si>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</si>
  <si>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</si>
  <si>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</si>
  <si>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</si>
  <si>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</si>
  <si>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</si>
  <si>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</si>
  <si>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</si>
  <si>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</si>
  <si>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</si>
  <si>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</si>
  <si>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</si>
  <si>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</si>
  <si>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</si>
  <si>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</si>
  <si>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</si>
  <si>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</si>
  <si>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</si>
  <si>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</si>
  <si>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</si>
  <si>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</si>
  <si>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</si>
  <si>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</si>
  <si>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</si>
  <si>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</si>
  <si>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</si>
  <si>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</si>
  <si>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</si>
  <si>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</si>
  <si>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</si>
  <si>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</si>
  <si>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</si>
  <si>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</si>
  <si>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</si>
  <si>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</si>
  <si>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</si>
  <si>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</si>
  <si>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</si>
  <si>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</si>
  <si>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</si>
  <si>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</si>
  <si>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</si>
  <si>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</si>
  <si>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</si>
  <si>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</si>
  <si>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</si>
  <si>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</si>
  <si>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</si>
  <si>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</si>
  <si>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</si>
  <si>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</si>
  <si>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</si>
  <si>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</si>
  <si>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</si>
  <si>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</si>
  <si>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</si>
  <si>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</si>
  <si>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</si>
  <si>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</si>
  <si>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</si>
  <si>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</si>
  <si>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</si>
  <si>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</si>
  <si>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</si>
  <si>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</si>
  <si>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</si>
  <si>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</si>
  <si>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</si>
  <si>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</si>
  <si>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</si>
  <si>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</si>
  <si>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</si>
  <si>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</si>
  <si>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</si>
  <si>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</si>
  <si>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</si>
  <si>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</si>
  <si>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</si>
  <si>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</si>
  <si>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</si>
  <si>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</si>
  <si>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</si>
  <si>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</si>
  <si>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</si>
  <si>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</si>
  <si>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</si>
  <si>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</si>
  <si>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</si>
  <si>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</si>
  <si>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</si>
  <si>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</si>
  <si>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</si>
  <si>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</si>
  <si>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</si>
  <si>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</si>
  <si>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</si>
  <si>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</si>
  <si>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</si>
  <si>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</si>
  <si>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</si>
  <si>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</si>
  <si>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</si>
  <si>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</si>
  <si>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</si>
  <si>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</si>
  <si>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</si>
  <si>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</si>
  <si>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</si>
  <si>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</si>
  <si>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</si>
  <si>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</si>
  <si>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</si>
  <si>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</si>
  <si>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</si>
  <si>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</si>
  <si>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</si>
  <si>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</si>
  <si>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</si>
  <si>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</si>
  <si>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</si>
  <si>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</si>
  <si>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</si>
  <si>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</si>
  <si>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</si>
  <si>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</si>
  <si>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</si>
  <si>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</si>
  <si>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</si>
  <si>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</si>
  <si>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</si>
  <si>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</si>
  <si>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</si>
  <si>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</si>
  <si>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</si>
  <si>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</si>
  <si>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</si>
  <si>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</si>
  <si>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</si>
  <si>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</si>
  <si>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</si>
  <si>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</si>
  <si>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</si>
  <si>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</si>
  <si>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</si>
  <si>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</si>
  <si>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</si>
  <si>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</si>
  <si>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</si>
  <si>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</si>
  <si>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</si>
  <si>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</si>
  <si>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</si>
  <si>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</si>
  <si>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</si>
  <si>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</si>
  <si>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</si>
  <si>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</si>
  <si>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</si>
  <si>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</si>
  <si>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</si>
  <si>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</si>
  <si>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</si>
  <si>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</si>
  <si>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</si>
  <si>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</si>
  <si>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</si>
  <si>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</si>
  <si>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</si>
  <si>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</si>
  <si>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</si>
  <si>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</si>
  <si>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</si>
  <si>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</si>
  <si>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</si>
  <si>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</si>
  <si>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</si>
  <si>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</si>
  <si>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</si>
  <si>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</si>
  <si>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</si>
  <si>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</si>
  <si>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</si>
  <si>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</si>
  <si>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</si>
  <si>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</si>
  <si>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</si>
  <si>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</si>
  <si>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</si>
  <si>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</si>
  <si>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</si>
  <si>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</si>
  <si>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</si>
  <si>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</si>
  <si>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</si>
  <si>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</si>
  <si>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</si>
  <si>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</si>
  <si>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</si>
  <si>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</si>
  <si>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</si>
  <si>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</si>
  <si>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</si>
  <si>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</si>
  <si>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</si>
  <si>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</si>
  <si>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</si>
  <si>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</si>
  <si>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</si>
  <si>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</si>
  <si>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</si>
  <si>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</si>
  <si>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</si>
  <si>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</si>
  <si>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</si>
  <si>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</si>
  <si>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</si>
  <si>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</si>
  <si>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</si>
  <si>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</si>
  <si>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</si>
  <si>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</si>
  <si>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</si>
  <si>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</si>
  <si>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</si>
  <si>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</si>
  <si>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</si>
  <si>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</si>
  <si>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</si>
  <si>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</si>
  <si>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</si>
  <si>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</si>
  <si>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</si>
  <si>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</si>
  <si>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</si>
  <si>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</si>
  <si>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</si>
  <si>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</si>
  <si>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</si>
  <si>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</si>
  <si>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</si>
  <si>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</si>
  <si>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</si>
  <si>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</si>
  <si>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</si>
  <si>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</si>
  <si>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</si>
  <si>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</si>
  <si>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</si>
  <si>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</si>
  <si>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</si>
  <si>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</si>
  <si>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</si>
  <si>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</si>
  <si>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</si>
  <si>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</si>
  <si>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</si>
  <si>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</si>
  <si>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</si>
  <si>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</si>
  <si>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</si>
  <si>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</si>
  <si>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</si>
  <si>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</si>
  <si>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</si>
  <si>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</si>
  <si>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</si>
  <si>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</si>
  <si>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</si>
  <si>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</si>
  <si>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</si>
  <si>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</si>
  <si>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</si>
  <si>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</si>
  <si>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</si>
  <si>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</si>
  <si>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</si>
  <si>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</si>
  <si>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</si>
  <si>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</si>
  <si>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</si>
  <si>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</si>
  <si>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</si>
  <si>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</si>
  <si>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</si>
  <si>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</si>
  <si>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</si>
  <si>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</si>
  <si>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</si>
  <si>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</si>
  <si>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</si>
  <si>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</si>
  <si>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</si>
  <si>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</si>
  <si>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</si>
  <si>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</si>
  <si>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</si>
  <si>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</si>
  <si>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</si>
  <si>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</si>
  <si>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</si>
  <si>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</si>
  <si>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</si>
  <si>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</si>
  <si>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</si>
  <si>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</si>
  <si>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</si>
  <si>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</si>
  <si>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</si>
  <si>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</si>
  <si>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</si>
  <si>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</si>
  <si>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</si>
  <si>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</si>
  <si>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</si>
  <si>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</si>
  <si>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</si>
  <si>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</si>
  <si>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</si>
  <si>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</si>
  <si>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</si>
  <si>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</si>
  <si>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</si>
  <si>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</si>
  <si>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</si>
  <si>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</si>
  <si>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</si>
  <si>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</si>
  <si>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</si>
  <si>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</si>
  <si>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</si>
  <si>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</si>
  <si>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</si>
  <si>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</si>
  <si>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</si>
  <si>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</si>
  <si>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</si>
  <si>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</si>
  <si>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</si>
  <si>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</si>
  <si>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</si>
  <si>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</si>
  <si>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</si>
  <si>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</si>
  <si>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</si>
  <si>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</si>
  <si>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</si>
  <si>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</si>
  <si>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</si>
  <si>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</si>
  <si>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</si>
  <si>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</si>
  <si>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</si>
  <si>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</si>
  <si>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</si>
  <si>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</si>
  <si>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</si>
  <si>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</si>
  <si>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</si>
  <si>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</si>
  <si>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</si>
  <si>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</si>
  <si>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</si>
  <si>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</si>
  <si>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</si>
  <si>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</si>
  <si>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</si>
  <si>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</si>
  <si>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</si>
  <si>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</si>
  <si>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</si>
  <si>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</si>
  <si>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</si>
  <si>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</si>
  <si>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</si>
  <si>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</si>
  <si>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</si>
  <si>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</si>
  <si>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</si>
  <si>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</si>
  <si>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</si>
  <si>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</si>
  <si>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</si>
  <si>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</si>
  <si>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</si>
  <si>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</si>
  <si>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</si>
  <si>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</si>
  <si>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</si>
  <si>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</si>
  <si>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</si>
  <si>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</si>
  <si>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</si>
  <si>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</si>
  <si>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</si>
  <si>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</si>
  <si>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</si>
  <si>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</si>
  <si>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</si>
  <si>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</si>
  <si>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</si>
  <si>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</si>
  <si>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</si>
  <si>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</si>
  <si>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</si>
  <si>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</si>
  <si>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</si>
  <si>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</si>
  <si>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</si>
  <si>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</si>
  <si>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</si>
  <si>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</si>
  <si>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</si>
  <si>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</si>
  <si>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</si>
  <si>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</si>
  <si>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</si>
  <si>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</si>
  <si>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</si>
  <si>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</si>
  <si>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</si>
  <si>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</si>
  <si>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</si>
  <si>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</si>
  <si>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</si>
  <si>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</si>
  <si>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</si>
  <si>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</si>
  <si>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</si>
  <si>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</si>
  <si>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</si>
  <si>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</si>
  <si>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</si>
  <si>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</si>
  <si>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</si>
  <si>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</si>
  <si>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</si>
  <si>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</si>
  <si>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</si>
  <si>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</si>
  <si>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</si>
  <si>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</si>
  <si>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</si>
  <si>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</si>
  <si>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</si>
  <si>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</si>
  <si>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</si>
  <si>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</si>
  <si>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</si>
  <si>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</si>
  <si>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</si>
  <si>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</si>
  <si>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</si>
  <si>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</si>
  <si>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</si>
  <si>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</si>
  <si>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</si>
  <si>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</si>
  <si>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</si>
  <si>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</si>
  <si>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</si>
  <si>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</si>
  <si>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</si>
  <si>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</si>
  <si>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</si>
  <si>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</si>
  <si>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</si>
  <si>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</si>
  <si>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</si>
  <si>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</si>
  <si>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</si>
  <si>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</si>
  <si>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</si>
  <si>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</si>
  <si>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</si>
  <si>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</si>
  <si>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</si>
  <si>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</si>
  <si>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</si>
  <si>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</si>
  <si>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</si>
  <si>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</si>
  <si>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</si>
  <si>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</si>
  <si>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</si>
  <si>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</si>
  <si>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</si>
  <si>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</si>
  <si>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</si>
  <si>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</si>
  <si>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</si>
  <si>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</si>
  <si>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</si>
  <si>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</si>
  <si>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</si>
  <si>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</si>
  <si>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</si>
  <si>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</si>
  <si>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</si>
  <si>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</si>
  <si>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</si>
  <si>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</si>
  <si>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</si>
  <si>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</si>
  <si>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</si>
  <si>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</si>
  <si>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</si>
  <si>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</si>
  <si>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</si>
  <si>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</si>
  <si>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</si>
  <si>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</si>
  <si>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</si>
  <si>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</si>
  <si>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</si>
  <si>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</si>
  <si>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</si>
  <si>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</si>
  <si>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</si>
  <si>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</si>
  <si>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</si>
  <si>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</si>
  <si>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</si>
  <si>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</si>
  <si>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</si>
  <si>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</si>
  <si>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</si>
  <si>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</si>
  <si>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</si>
  <si>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</si>
  <si>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</si>
  <si>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</si>
  <si>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</si>
  <si>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</si>
  <si>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</si>
  <si>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</si>
  <si>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</si>
  <si>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</si>
  <si>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</si>
  <si>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</si>
  <si>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</si>
  <si>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</si>
  <si>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</si>
  <si>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</si>
  <si>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</si>
  <si>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</si>
  <si>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</si>
  <si>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</si>
  <si>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</si>
  <si>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</si>
  <si>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</si>
  <si>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</si>
  <si>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</si>
  <si>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</si>
  <si>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</si>
  <si>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</si>
  <si>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</si>
  <si>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</si>
  <si>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</si>
  <si>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</si>
  <si>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</si>
  <si>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</si>
  <si>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</si>
  <si>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</si>
  <si>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</si>
  <si>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</si>
  <si>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</si>
  <si>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</si>
  <si>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</si>
  <si>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</si>
  <si>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</si>
  <si>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</si>
  <si>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</si>
  <si>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</si>
  <si>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</si>
  <si>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</si>
  <si>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</si>
  <si>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</si>
  <si>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</si>
  <si>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</si>
  <si>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</si>
  <si>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</si>
  <si>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</si>
  <si>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</si>
  <si>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</si>
  <si>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</si>
  <si>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</si>
  <si>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</si>
  <si>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</si>
  <si>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</si>
  <si>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</si>
  <si>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</si>
  <si>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</si>
  <si>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</si>
  <si>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</si>
  <si>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</si>
  <si>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</si>
  <si>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</si>
  <si>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</si>
  <si>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</si>
  <si>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</si>
  <si>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</si>
  <si>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</si>
  <si>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</si>
  <si>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</si>
  <si>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</si>
  <si>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</si>
  <si>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</si>
  <si>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</si>
  <si>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</si>
  <si>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</si>
  <si>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</si>
  <si>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</si>
  <si>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</si>
  <si>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</si>
  <si>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</si>
  <si>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</si>
  <si>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</si>
  <si>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</si>
  <si>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</si>
  <si>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</si>
  <si>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</si>
  <si>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</si>
  <si>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</si>
  <si>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</si>
  <si>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</si>
  <si>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</si>
  <si>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</si>
  <si>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</si>
  <si>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</si>
  <si>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</si>
  <si>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</si>
  <si>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</si>
  <si>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</si>
  <si>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</si>
  <si>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</si>
  <si>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</si>
  <si>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</si>
  <si>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</si>
  <si>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</si>
  <si>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</si>
  <si>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</si>
  <si>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</si>
  <si>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</si>
  <si>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</si>
  <si>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</si>
  <si>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</si>
  <si>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</si>
  <si>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</si>
  <si>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</si>
  <si>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</si>
  <si>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</si>
  <si>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</si>
  <si>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</si>
  <si>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</si>
  <si>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</si>
  <si>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</si>
  <si>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</si>
  <si>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</si>
  <si>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</si>
  <si>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</si>
  <si>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</si>
  <si>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</si>
  <si>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</si>
  <si>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</si>
  <si>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</si>
  <si>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</si>
  <si>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</si>
  <si>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</si>
  <si>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</si>
  <si>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</si>
  <si>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</si>
  <si>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</si>
  <si>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</si>
  <si>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</si>
  <si>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</si>
  <si>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</si>
  <si>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</si>
  <si>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</si>
  <si>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</si>
  <si>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</si>
  <si>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</si>
  <si>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</si>
  <si>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</si>
  <si>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</si>
  <si>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</si>
  <si>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</si>
  <si>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</si>
  <si>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</si>
  <si>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</si>
  <si>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</si>
  <si>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</si>
  <si>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</si>
  <si>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</si>
  <si>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</si>
  <si>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</si>
  <si>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</si>
  <si>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</si>
  <si>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</si>
  <si>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</si>
  <si>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</si>
  <si>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</si>
  <si>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</si>
  <si>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</si>
  <si>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</si>
  <si>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</si>
  <si>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</si>
  <si>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</si>
  <si>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</si>
  <si>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</si>
  <si>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</si>
  <si>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</si>
  <si>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</si>
  <si>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</si>
  <si>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</si>
  <si>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</si>
  <si>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</si>
  <si>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</si>
  <si>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</si>
  <si>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</si>
  <si>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</si>
  <si>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</si>
  <si>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</si>
  <si>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</si>
  <si>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</si>
  <si>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</si>
  <si>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</si>
  <si>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</si>
  <si>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</si>
  <si>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</si>
  <si>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</si>
  <si>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</si>
  <si>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</si>
  <si>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</si>
  <si>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</si>
  <si>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</si>
  <si>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</si>
  <si>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</si>
  <si>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</si>
  <si>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</si>
  <si>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</si>
  <si>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</si>
  <si>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</si>
  <si>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</si>
  <si>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</si>
  <si>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</si>
  <si>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</si>
  <si>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</si>
  <si>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</si>
  <si>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</si>
  <si>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</si>
  <si>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</si>
  <si>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</si>
  <si>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</si>
  <si>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</si>
  <si>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</si>
  <si>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</si>
  <si>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</si>
  <si>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</si>
  <si>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</si>
  <si>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</si>
  <si>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</si>
  <si>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</si>
  <si>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</si>
  <si>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</si>
  <si>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</si>
  <si>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</si>
  <si>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</si>
  <si>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</si>
  <si>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</si>
  <si>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</si>
  <si>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</si>
  <si>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</si>
  <si>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</si>
  <si>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</si>
  <si>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</si>
  <si>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</si>
  <si>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</si>
  <si>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</si>
  <si>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</si>
  <si>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</si>
  <si>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</si>
  <si>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</si>
  <si>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</si>
  <si>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</si>
  <si>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</si>
  <si>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</si>
  <si>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</si>
  <si>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</si>
  <si>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</si>
  <si>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</si>
  <si>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</si>
  <si>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</si>
  <si>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</si>
  <si>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</si>
  <si>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</si>
  <si>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</si>
  <si>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</si>
  <si>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</si>
  <si>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</si>
  <si>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</si>
  <si>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</si>
  <si>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</si>
  <si>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</si>
  <si>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</si>
  <si>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</si>
  <si>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</si>
  <si>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</si>
  <si>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</si>
  <si>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</si>
  <si>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</si>
  <si>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</si>
  <si>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</si>
  <si>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</si>
  <si>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</si>
  <si>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</si>
  <si>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</si>
  <si>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</si>
  <si>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</si>
  <si>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</si>
  <si>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</si>
  <si>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</si>
  <si>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</si>
  <si>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</si>
  <si>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</si>
  <si>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</si>
  <si>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</si>
  <si>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</si>
  <si>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</si>
  <si>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</si>
  <si>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</si>
  <si>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</si>
  <si>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</si>
  <si>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</si>
  <si>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</si>
  <si>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</si>
  <si>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</si>
  <si>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</si>
  <si>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</si>
  <si>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</si>
  <si>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</si>
  <si>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</si>
  <si>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</si>
  <si>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</si>
  <si>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</si>
  <si>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</si>
  <si>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</si>
  <si>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</si>
  <si>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</si>
  <si>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</si>
  <si>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</si>
  <si>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</si>
  <si>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</si>
  <si>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</si>
  <si>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</si>
  <si>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</si>
  <si>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</si>
  <si>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</si>
  <si>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</si>
  <si>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</si>
  <si>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</si>
  <si>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</si>
  <si>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</si>
  <si>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</si>
  <si>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</si>
  <si>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</si>
  <si>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</si>
  <si>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</si>
  <si>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</si>
  <si>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</si>
  <si>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</si>
  <si>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</si>
  <si>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</si>
  <si>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</si>
  <si>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</si>
  <si>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</si>
  <si>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</si>
  <si>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</si>
  <si>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</si>
  <si>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</si>
  <si>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</si>
  <si>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</si>
  <si>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</si>
  <si>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</si>
  <si>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</si>
  <si>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</si>
  <si>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</si>
  <si>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</si>
  <si>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</si>
  <si>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</si>
  <si>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</si>
  <si>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</si>
  <si>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</si>
  <si>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</si>
  <si>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</si>
  <si>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</si>
  <si>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</si>
  <si>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</si>
  <si>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</si>
  <si>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</si>
  <si>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</si>
  <si>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</si>
  <si>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</si>
  <si>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</si>
  <si>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</si>
  <si>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</si>
  <si>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</si>
  <si>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</si>
  <si>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</si>
  <si>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</si>
  <si>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</si>
  <si>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</si>
  <si>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</si>
  <si>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</si>
  <si>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</si>
  <si>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</si>
  <si>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</si>
  <si>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</si>
  <si>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</si>
  <si>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</si>
  <si>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</si>
  <si>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</si>
  <si>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</si>
  <si>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</si>
  <si>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</si>
  <si>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</si>
  <si>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</si>
  <si>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</si>
  <si>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</si>
  <si>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</si>
  <si>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</si>
  <si>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</si>
  <si>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</si>
  <si>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</si>
  <si>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</si>
  <si>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</si>
  <si>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</si>
  <si>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</si>
  <si>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</si>
  <si>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</si>
  <si>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</si>
  <si>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</si>
  <si>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</si>
  <si>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</si>
  <si>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</si>
  <si>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</si>
  <si>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</si>
  <si>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</si>
  <si>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</si>
  <si>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</si>
  <si>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</si>
  <si>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</si>
  <si>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</si>
  <si>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</si>
  <si>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</si>
  <si>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</si>
  <si>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</si>
  <si>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</si>
  <si>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</si>
  <si>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</si>
  <si>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</si>
  <si>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</si>
  <si>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</si>
  <si>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</si>
  <si>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</si>
  <si>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</si>
  <si>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</si>
  <si>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</si>
  <si>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</si>
  <si>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</si>
  <si>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</si>
  <si>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</si>
  <si>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</si>
  <si>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</si>
  <si>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</si>
  <si>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</si>
  <si>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</si>
  <si>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</si>
  <si>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</si>
  <si>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</si>
  <si>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</si>
  <si>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</si>
  <si>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</si>
  <si>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</si>
  <si>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</si>
  <si>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</si>
  <si>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</si>
  <si>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</si>
  <si>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</si>
  <si>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</si>
  <si>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</si>
  <si>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</si>
  <si>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</si>
  <si>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</si>
  <si>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</si>
  <si>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</si>
  <si>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</si>
  <si>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</si>
  <si>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</si>
  <si>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</si>
  <si>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</si>
  <si>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</si>
  <si>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</si>
  <si>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</si>
  <si>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</si>
  <si>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</si>
  <si>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</si>
  <si>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</si>
  <si>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</si>
  <si>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</si>
  <si>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</si>
  <si>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</si>
  <si>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</si>
  <si>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</si>
  <si>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</si>
  <si>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</si>
  <si>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</si>
  <si>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</si>
  <si>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</si>
  <si>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</si>
  <si>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</si>
  <si>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</si>
  <si>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</si>
  <si>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</si>
  <si>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</si>
  <si>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</si>
  <si>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</si>
  <si>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</si>
  <si>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</si>
  <si>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</si>
  <si>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</si>
  <si>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</si>
  <si>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</si>
  <si>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</si>
  <si>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</si>
  <si>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</si>
  <si>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</si>
  <si>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</si>
  <si>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</si>
  <si>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</si>
  <si>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</si>
  <si>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</si>
  <si>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</si>
  <si>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</si>
  <si>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</si>
  <si>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</si>
  <si>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</si>
  <si>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</si>
  <si>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</si>
  <si>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</si>
  <si>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</si>
  <si>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</si>
  <si>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</si>
  <si>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</si>
  <si>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</si>
  <si>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</si>
  <si>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</si>
  <si>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</si>
  <si>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</si>
  <si>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</si>
  <si>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</si>
  <si>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</si>
  <si>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</si>
  <si>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</si>
  <si>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</si>
  <si>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</si>
  <si>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</si>
  <si>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</si>
  <si>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</si>
  <si>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</si>
  <si>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</si>
  <si>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</si>
  <si>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</si>
  <si>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</si>
  <si>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</si>
  <si>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</si>
  <si>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</si>
  <si>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</si>
  <si>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</si>
  <si>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</si>
  <si>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</si>
  <si>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</si>
  <si>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</si>
  <si>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</si>
  <si>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</si>
  <si>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</si>
  <si>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</si>
  <si>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</si>
  <si>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</si>
  <si>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</si>
  <si>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</si>
  <si>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</si>
  <si>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</si>
  <si>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</si>
  <si>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</si>
  <si>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</si>
  <si>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</si>
  <si>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</si>
  <si>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</si>
  <si>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</si>
  <si>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</si>
  <si>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</si>
  <si>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</si>
  <si>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</si>
  <si>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</si>
  <si>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</si>
  <si>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</si>
  <si>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</si>
  <si>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</si>
  <si>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</si>
  <si>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</si>
  <si>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</si>
  <si>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</si>
  <si>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</si>
  <si>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</si>
  <si>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</si>
  <si>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</si>
  <si>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</si>
  <si>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</si>
  <si>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</si>
  <si>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</si>
  <si>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</si>
  <si>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</si>
  <si>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</si>
  <si>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</si>
  <si>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</si>
  <si>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</si>
  <si>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</si>
  <si>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</si>
  <si>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</si>
  <si>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</si>
  <si>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</si>
  <si>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</si>
  <si>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</si>
  <si>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</si>
  <si>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</si>
  <si>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</si>
  <si>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</si>
  <si>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</si>
  <si>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</si>
  <si>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</si>
  <si>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</si>
  <si>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</si>
  <si>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</si>
  <si>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</si>
  <si>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</si>
  <si>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</si>
  <si>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</si>
  <si>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</si>
  <si>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</si>
  <si>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</si>
  <si>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</si>
  <si>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</si>
  <si>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</si>
  <si>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</si>
  <si>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</si>
  <si>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</si>
  <si>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</si>
  <si>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</si>
  <si>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</si>
  <si>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</si>
  <si>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</si>
  <si>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</si>
  <si>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</si>
  <si>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</si>
  <si>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</si>
  <si>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</si>
  <si>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</si>
  <si>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</si>
  <si>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</si>
  <si>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</si>
  <si>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</si>
  <si>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</si>
  <si>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</si>
  <si>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</si>
  <si>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</si>
  <si>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</si>
  <si>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</si>
  <si>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</si>
  <si>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</si>
  <si>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</si>
  <si>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</si>
  <si>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</si>
  <si>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</si>
  <si>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</si>
  <si>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</si>
  <si>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</si>
  <si>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</si>
  <si>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</si>
  <si>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</si>
  <si>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</si>
  <si>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</si>
  <si>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</si>
  <si>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</si>
  <si>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</si>
  <si>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</si>
  <si>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</si>
  <si>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</si>
  <si>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</si>
  <si>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</si>
  <si>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</si>
  <si>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</si>
  <si>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</si>
  <si>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</si>
  <si>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</si>
  <si>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</si>
  <si>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</si>
  <si>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</si>
  <si>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</si>
  <si>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</si>
  <si>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</si>
  <si>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</si>
  <si>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</si>
  <si>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</si>
  <si>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</si>
  <si>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</si>
  <si>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</si>
  <si>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</si>
  <si>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</si>
  <si>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</si>
  <si>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</si>
  <si>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</si>
  <si>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</si>
  <si>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</si>
  <si>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</si>
  <si>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</si>
  <si>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</si>
  <si>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</si>
  <si>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</si>
  <si>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</si>
  <si>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</si>
  <si>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</si>
  <si>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</si>
  <si>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</si>
  <si>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</si>
  <si>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</si>
  <si>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</si>
  <si>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</si>
  <si>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</si>
  <si>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</si>
  <si>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</si>
  <si>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</si>
  <si>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</si>
  <si>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</si>
  <si>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</si>
  <si>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</si>
  <si>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</si>
  <si>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</si>
  <si>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</si>
  <si>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</si>
  <si>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</si>
  <si>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</si>
  <si>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</si>
  <si>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</si>
  <si>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</si>
  <si>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</si>
  <si>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</si>
  <si>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</si>
  <si>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</si>
  <si>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</si>
  <si>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</si>
  <si>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</si>
  <si>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</si>
  <si>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</si>
  <si>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</si>
  <si>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</si>
  <si>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</si>
  <si>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</si>
  <si>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</si>
  <si>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</si>
  <si>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</si>
  <si>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</si>
  <si>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</si>
  <si>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</si>
  <si>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</si>
  <si>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</si>
  <si>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</si>
  <si>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</si>
  <si>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</si>
  <si>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</si>
  <si>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</si>
  <si>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</si>
  <si>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</si>
  <si>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</si>
  <si>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</si>
  <si>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</si>
  <si>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</si>
  <si>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</si>
  <si>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</si>
  <si>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</si>
  <si>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</si>
  <si>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</si>
  <si>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</si>
  <si>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</si>
  <si>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</si>
  <si>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</si>
  <si>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</si>
  <si>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</si>
  <si>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</si>
  <si>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</si>
  <si>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</si>
  <si>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</si>
  <si>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</si>
  <si>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</si>
  <si>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</si>
  <si>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</si>
  <si>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</si>
  <si>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</si>
  <si>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</si>
  <si>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</si>
  <si>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</si>
  <si>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</si>
  <si>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</si>
  <si>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</si>
  <si>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</si>
  <si>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</si>
  <si>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</si>
  <si>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</si>
  <si>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</si>
  <si>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</si>
  <si>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</si>
  <si>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</si>
  <si>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</si>
  <si>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</si>
  <si>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</si>
  <si>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</si>
  <si>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</si>
  <si>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</si>
  <si>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</si>
  <si>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</si>
  <si>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</si>
  <si>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</si>
  <si>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</si>
  <si>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</si>
  <si>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</si>
  <si>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</si>
  <si>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</si>
  <si>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</si>
  <si>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</si>
  <si>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</si>
  <si>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</si>
  <si>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</si>
  <si>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</si>
  <si>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</si>
  <si>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</si>
  <si>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</si>
  <si>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</si>
  <si>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</si>
  <si>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</si>
  <si>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</si>
  <si>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</si>
  <si>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</si>
  <si>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</si>
  <si>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</si>
  <si>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</si>
  <si>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</si>
  <si>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</si>
  <si>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</si>
  <si>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</si>
  <si>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</si>
  <si>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</si>
  <si>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</si>
  <si>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</si>
  <si>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</si>
  <si>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</si>
  <si>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</si>
  <si>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</si>
  <si>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</si>
  <si>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</si>
  <si>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</si>
  <si>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</si>
  <si>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</si>
  <si>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</si>
  <si>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</si>
  <si>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</si>
  <si>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</si>
  <si>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</si>
  <si>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</si>
  <si>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</si>
  <si>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</si>
  <si>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</si>
  <si>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</si>
  <si>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</si>
  <si>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</si>
  <si>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</si>
  <si>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</si>
  <si>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</si>
  <si>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</si>
  <si>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</si>
  <si>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</si>
  <si>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</si>
  <si>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</si>
  <si>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</si>
  <si>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</si>
  <si>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</si>
  <si>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</si>
  <si>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</si>
  <si>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</si>
  <si>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</si>
  <si>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</si>
  <si>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</si>
  <si>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</si>
  <si>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</si>
  <si>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</si>
  <si>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</si>
  <si>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</si>
  <si>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</si>
  <si>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</si>
  <si>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</si>
  <si>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</si>
  <si>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</si>
  <si>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</si>
  <si>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</si>
  <si>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</si>
  <si>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</si>
  <si>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</si>
  <si>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</si>
  <si>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</si>
  <si>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</si>
  <si>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</si>
  <si>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</si>
  <si>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</si>
  <si>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</si>
  <si>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</si>
  <si>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</si>
  <si>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</si>
  <si>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</si>
  <si>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</si>
  <si>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</si>
  <si>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</si>
  <si>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</si>
  <si>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</si>
  <si>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</si>
  <si>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</si>
  <si>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</si>
  <si>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</si>
  <si>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</si>
  <si>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</si>
  <si>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</si>
  <si>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</si>
  <si>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</si>
  <si>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</si>
  <si>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</si>
  <si>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</si>
  <si>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</si>
  <si>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</si>
  <si>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</si>
  <si>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</si>
  <si>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</si>
  <si>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</si>
  <si>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</si>
  <si>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</si>
  <si>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</si>
  <si>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</si>
  <si>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</si>
  <si>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</si>
  <si>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</si>
  <si>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</si>
  <si>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</si>
  <si>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</si>
  <si>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</si>
  <si>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</si>
  <si>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</si>
  <si>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</si>
  <si>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</si>
  <si>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</si>
  <si>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</si>
  <si>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</si>
  <si>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</si>
  <si>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</si>
  <si>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</si>
  <si>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</si>
  <si>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</si>
  <si>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</si>
  <si>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</si>
  <si>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</si>
  <si>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</si>
  <si>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</si>
  <si>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</si>
  <si>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</si>
  <si>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</si>
  <si>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</si>
  <si>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</si>
  <si>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</si>
  <si>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</si>
  <si>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</si>
  <si>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</si>
  <si>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</si>
  <si>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</si>
  <si>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</si>
  <si>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</si>
  <si>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</si>
  <si>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</si>
  <si>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</si>
  <si>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</si>
  <si>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</si>
  <si>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</si>
  <si>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</si>
  <si>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</si>
  <si>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</si>
  <si>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</si>
  <si>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</si>
  <si>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</si>
  <si>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</si>
  <si>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</si>
  <si>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</si>
  <si>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</si>
  <si>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</si>
  <si>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</si>
  <si>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</si>
  <si>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</si>
  <si>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</si>
  <si>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</si>
  <si>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</si>
  <si>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</si>
  <si>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</si>
  <si>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</si>
  <si>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</si>
  <si>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</si>
  <si>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</si>
  <si>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</si>
  <si>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</si>
  <si>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</si>
  <si>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</si>
  <si>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</si>
  <si>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</si>
  <si>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</si>
  <si>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</si>
  <si>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</si>
  <si>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</si>
  <si>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</si>
  <si>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</si>
  <si>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</si>
  <si>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</si>
  <si>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</si>
  <si>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</si>
  <si>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</si>
  <si>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</si>
  <si>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</si>
  <si>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</si>
  <si>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</si>
  <si>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</si>
  <si>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</si>
  <si>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</si>
  <si>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</si>
  <si>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</si>
  <si>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</si>
  <si>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</si>
  <si>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</si>
  <si>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</si>
  <si>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</si>
  <si>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</si>
  <si>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</si>
  <si>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</si>
  <si>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</si>
  <si>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</si>
  <si>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</si>
  <si>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</si>
  <si>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</si>
  <si>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</si>
  <si>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</si>
  <si>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</si>
  <si>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</si>
  <si>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</si>
  <si>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</si>
  <si>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</si>
  <si>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</si>
  <si>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</si>
  <si>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</si>
  <si>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</si>
  <si>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</si>
  <si>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</si>
  <si>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</si>
  <si>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</si>
  <si>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</si>
  <si>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</si>
  <si>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</si>
  <si>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</si>
  <si>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</si>
  <si>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</si>
  <si>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</si>
  <si>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</si>
  <si>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</si>
  <si>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</si>
  <si>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</si>
  <si>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</si>
  <si>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</si>
  <si>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</si>
  <si>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</si>
  <si>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</si>
  <si>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</si>
  <si>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</si>
  <si>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</si>
  <si>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</si>
  <si>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</si>
  <si>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</si>
  <si>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</si>
  <si>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</si>
  <si>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</si>
  <si>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</si>
  <si>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</si>
  <si>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</si>
  <si>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</si>
  <si>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</si>
  <si>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</si>
  <si>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</si>
  <si>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</si>
  <si>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</si>
  <si>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</si>
  <si>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</si>
  <si>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</si>
  <si>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</si>
  <si>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</si>
  <si>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</si>
  <si>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</si>
  <si>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</si>
  <si>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</si>
  <si>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</si>
  <si>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</si>
  <si>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</si>
  <si>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</si>
  <si>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</si>
  <si>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</si>
  <si>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</si>
  <si>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</si>
  <si>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</si>
  <si>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</si>
  <si>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</si>
  <si>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</si>
  <si>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</si>
  <si>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</si>
  <si>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</si>
  <si>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</si>
  <si>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</si>
  <si>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</si>
  <si>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</si>
  <si>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</si>
  <si>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</si>
  <si>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</si>
  <si>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</si>
  <si>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</si>
  <si>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</si>
  <si>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</si>
  <si>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</si>
  <si>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</si>
  <si>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</si>
  <si>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</si>
  <si>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</si>
  <si>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</si>
  <si>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</si>
  <si>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</si>
  <si>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</si>
  <si>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</si>
  <si>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</si>
  <si>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</si>
  <si>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</si>
  <si>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</si>
  <si>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</si>
  <si>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</si>
  <si>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</si>
  <si>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</si>
  <si>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</si>
  <si>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</si>
  <si>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</si>
  <si>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</si>
  <si>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</si>
  <si>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</si>
  <si>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</si>
  <si>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</si>
  <si>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</si>
  <si>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</si>
  <si>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</si>
  <si>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</si>
  <si>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</si>
  <si>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</si>
  <si>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</si>
  <si>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</si>
  <si>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</si>
  <si>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</si>
  <si>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</si>
  <si>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</si>
  <si>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</si>
  <si>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</si>
  <si>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</si>
  <si>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</si>
  <si>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</si>
  <si>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</si>
  <si>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</si>
  <si>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</si>
  <si>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</si>
  <si>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</si>
  <si>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</si>
  <si>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</si>
  <si>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</si>
  <si>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</si>
  <si>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</si>
  <si>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</si>
  <si>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</si>
  <si>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</si>
  <si>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</si>
  <si>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</si>
  <si>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</si>
  <si>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</si>
  <si>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</si>
  <si>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</si>
  <si>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</si>
  <si>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</si>
  <si>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</si>
  <si>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</si>
  <si>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</si>
  <si>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</si>
  <si>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</si>
  <si>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</si>
  <si>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</si>
  <si>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</si>
  <si>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</si>
  <si>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</si>
  <si>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</si>
  <si>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</si>
  <si>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</si>
  <si>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</si>
  <si>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</si>
  <si>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</si>
  <si>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</si>
  <si>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</si>
  <si>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</si>
  <si>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</si>
  <si>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</si>
  <si>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</si>
  <si>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</si>
  <si>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</si>
  <si>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</si>
  <si>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</si>
  <si>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</si>
  <si>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</si>
  <si>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</si>
  <si>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</si>
  <si>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</si>
  <si>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</si>
  <si>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</si>
  <si>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</si>
  <si>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</si>
  <si>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</si>
  <si>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</si>
  <si>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</si>
  <si>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</si>
  <si>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</si>
  <si>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</si>
  <si>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</si>
  <si>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</si>
  <si>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</si>
  <si>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</si>
  <si>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</si>
  <si>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</si>
  <si>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</si>
  <si>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</si>
  <si>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</si>
  <si>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</si>
  <si>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</si>
  <si>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</si>
  <si>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</si>
  <si>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</si>
  <si>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</si>
  <si>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</si>
  <si>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</si>
  <si>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</si>
  <si>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</si>
  <si>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</si>
  <si>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</si>
  <si>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</si>
  <si>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</si>
  <si>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</si>
  <si>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</si>
  <si>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</si>
  <si>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</si>
  <si>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</si>
  <si>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</si>
  <si>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</si>
  <si>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</si>
  <si>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</si>
  <si>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</si>
  <si>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</si>
  <si>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</si>
  <si>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</si>
  <si>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</si>
  <si>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</si>
  <si>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</si>
  <si>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</si>
  <si>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</si>
  <si>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</si>
  <si>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</si>
  <si>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</si>
  <si>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</si>
  <si>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</si>
  <si>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</si>
  <si>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</si>
  <si>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</si>
  <si>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</si>
  <si>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</si>
  <si>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</si>
  <si>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</si>
  <si>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</si>
  <si>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</si>
  <si>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</si>
  <si>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</si>
  <si>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</si>
  <si>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</si>
  <si>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</si>
  <si>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</si>
  <si>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</si>
  <si>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</si>
  <si>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</si>
  <si>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</si>
  <si>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</si>
  <si>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</si>
  <si>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</si>
  <si>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</si>
  <si>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</si>
  <si>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</si>
  <si>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</si>
  <si>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</si>
  <si>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</si>
  <si>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</si>
  <si>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</si>
  <si>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</si>
  <si>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</si>
  <si>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</si>
  <si>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</si>
  <si>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</si>
  <si>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</si>
  <si>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</si>
  <si>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</si>
  <si>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</si>
  <si>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</si>
  <si>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</si>
  <si>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</si>
  <si>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</si>
  <si>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</si>
  <si>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</si>
  <si>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</si>
  <si>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</si>
  <si>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</si>
  <si>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</si>
  <si>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</si>
  <si>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</si>
  <si>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</si>
  <si>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</si>
  <si>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</si>
  <si>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</si>
  <si>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</si>
  <si>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</si>
  <si>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</si>
  <si>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</si>
  <si>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</si>
  <si>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</si>
  <si>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</si>
  <si>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</si>
  <si>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</si>
  <si>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</si>
  <si>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</si>
  <si>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</si>
  <si>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</si>
  <si>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</si>
  <si>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</si>
  <si>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</si>
  <si>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</si>
  <si>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</si>
  <si>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</si>
  <si>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</si>
  <si>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</si>
  <si>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</si>
  <si>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</si>
  <si>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</si>
  <si>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</si>
  <si>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</si>
  <si>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</si>
  <si>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</si>
  <si>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</si>
  <si>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</si>
  <si>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</si>
  <si>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</si>
  <si>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</si>
  <si>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</si>
  <si>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</si>
  <si>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</si>
  <si>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</si>
  <si>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</si>
  <si>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</si>
  <si>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</si>
  <si>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</si>
  <si>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</si>
  <si>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</si>
  <si>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</si>
  <si>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</si>
  <si>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</si>
  <si>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</si>
  <si>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</si>
  <si>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</si>
  <si>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</si>
  <si>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</si>
  <si>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</si>
  <si>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</si>
  <si>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</si>
  <si>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</si>
  <si>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</si>
  <si>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</si>
  <si>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</si>
  <si>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</si>
  <si>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</si>
  <si>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</si>
  <si>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</si>
  <si>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</si>
  <si>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</si>
  <si>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</si>
  <si>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</si>
  <si>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</si>
  <si>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</si>
  <si>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</si>
  <si>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</si>
  <si>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</si>
  <si>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</si>
  <si>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</si>
  <si>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</si>
  <si>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</si>
  <si>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</si>
  <si>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</si>
  <si>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</si>
  <si>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</si>
  <si>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</si>
  <si>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</si>
  <si>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</si>
  <si>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</si>
  <si>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</si>
  <si>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</si>
  <si>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</si>
  <si>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</si>
  <si>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</si>
  <si>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</si>
  <si>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</si>
  <si>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</si>
  <si>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</si>
  <si>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</si>
  <si>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</si>
  <si>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</si>
  <si>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</si>
  <si>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</si>
  <si>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</si>
  <si>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</si>
  <si>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</si>
  <si>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</si>
  <si>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</si>
  <si>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</si>
  <si>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</si>
  <si>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</si>
  <si>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</si>
  <si>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</si>
  <si>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</si>
  <si>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</si>
  <si>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</si>
  <si>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</si>
  <si>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</si>
  <si>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</si>
  <si>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</si>
  <si>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</si>
  <si>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</si>
  <si>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</si>
  <si>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</si>
  <si>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</si>
  <si>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</si>
  <si>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</si>
  <si>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</si>
  <si>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</si>
  <si>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</si>
  <si>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</si>
  <si>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</si>
  <si>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</si>
  <si>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</si>
  <si>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</si>
  <si>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</si>
  <si>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</si>
  <si>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</si>
  <si>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</si>
  <si>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</si>
  <si>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</si>
  <si>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</si>
  <si>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</si>
  <si>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</si>
  <si>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</si>
  <si>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</si>
  <si>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</si>
  <si>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</si>
  <si>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</si>
  <si>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</si>
  <si>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</si>
  <si>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</si>
  <si>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</si>
  <si>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</si>
  <si>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</si>
  <si>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</si>
  <si>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</si>
  <si>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</si>
  <si>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</si>
  <si>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</si>
  <si>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</si>
  <si>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</si>
  <si>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</si>
  <si>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</si>
  <si>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</si>
  <si>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</si>
  <si>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</si>
  <si>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</si>
  <si>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</si>
  <si>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</si>
  <si>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</si>
  <si>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</si>
  <si>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</si>
  <si>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</si>
  <si>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</si>
  <si>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</si>
  <si>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</si>
  <si>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</si>
  <si>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</si>
  <si>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</si>
  <si>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</si>
  <si>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</si>
  <si>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</si>
  <si>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</si>
  <si>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</si>
  <si>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</si>
  <si>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</si>
  <si>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</si>
  <si>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</si>
  <si>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</si>
  <si>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</si>
  <si>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</si>
  <si>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</si>
  <si>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</si>
  <si>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</si>
  <si>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</si>
  <si>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</si>
  <si>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</si>
  <si>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</si>
  <si>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</si>
  <si>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</si>
  <si>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</si>
  <si>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</si>
  <si>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</si>
  <si>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</si>
  <si>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</si>
  <si>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</si>
  <si>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</si>
  <si>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</si>
  <si>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</si>
  <si>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</si>
  <si>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</si>
  <si>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</si>
  <si>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</si>
  <si>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</si>
  <si>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</si>
  <si>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</si>
  <si>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</si>
  <si>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</si>
  <si>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</si>
  <si>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</si>
  <si>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</si>
  <si>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</si>
  <si>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</si>
  <si>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</si>
  <si>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</si>
  <si>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</si>
  <si>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</si>
  <si>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</si>
  <si>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</si>
  <si>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</si>
  <si>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</si>
  <si>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</si>
  <si>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</si>
  <si>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</si>
  <si>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</si>
  <si>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</si>
  <si>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</si>
  <si>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</si>
  <si>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</si>
  <si>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</si>
  <si>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</si>
  <si>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</si>
  <si>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</si>
  <si>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</si>
  <si>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</si>
  <si>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</si>
  <si>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</si>
  <si>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</si>
  <si>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</si>
  <si>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</si>
  <si>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</si>
  <si>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</si>
  <si>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</si>
  <si>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</si>
  <si>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</si>
  <si>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</si>
  <si>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</si>
  <si>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</si>
  <si>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</si>
  <si>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</si>
  <si>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</si>
  <si>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</si>
  <si>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</si>
  <si>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</si>
  <si>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</si>
  <si>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</si>
  <si>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</si>
  <si>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</si>
  <si>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</si>
  <si>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</si>
  <si>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</si>
  <si>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</si>
  <si>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</si>
  <si>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</si>
  <si>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</si>
  <si>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</si>
  <si>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</si>
  <si>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</si>
  <si>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</si>
  <si>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</si>
  <si>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</si>
  <si>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</si>
  <si>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</si>
  <si>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</si>
  <si>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</si>
  <si>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</si>
  <si>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</si>
  <si>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</si>
  <si>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</si>
  <si>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</si>
  <si>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</si>
  <si>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</si>
  <si>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</si>
  <si>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</si>
  <si>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</si>
  <si>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</si>
  <si>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</si>
  <si>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</si>
  <si>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</si>
  <si>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</si>
  <si>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</si>
  <si>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</si>
  <si>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</si>
  <si>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</si>
  <si>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</si>
  <si>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</si>
  <si>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</si>
  <si>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</si>
  <si>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</si>
  <si>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</si>
  <si>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</si>
  <si>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</si>
  <si>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</si>
  <si>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</si>
  <si>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</si>
  <si>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</si>
  <si>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</si>
  <si>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</si>
  <si>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</si>
  <si>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</si>
  <si>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</si>
  <si>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</si>
  <si>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</si>
  <si>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</si>
  <si>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</si>
  <si>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</si>
  <si>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</si>
  <si>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</si>
  <si>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</si>
  <si>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</si>
  <si>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</si>
  <si>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</si>
  <si>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</si>
  <si>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</si>
  <si>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</si>
  <si>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</si>
  <si>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</si>
  <si>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</si>
  <si>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</si>
  <si>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</si>
  <si>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</si>
  <si>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</si>
  <si>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</si>
  <si>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</si>
  <si>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</si>
  <si>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</si>
  <si>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</si>
  <si>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</si>
  <si>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</si>
  <si>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</si>
  <si>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</si>
  <si>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</si>
  <si>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</si>
  <si>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</si>
  <si>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</si>
  <si>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</si>
  <si>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</si>
  <si>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</si>
  <si>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</si>
  <si>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</si>
  <si>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</si>
  <si>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</si>
  <si>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</si>
  <si>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</si>
  <si>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</si>
  <si>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</si>
  <si>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</si>
  <si>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</si>
  <si>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</si>
  <si>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</si>
  <si>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</si>
  <si>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</si>
  <si>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</si>
  <si>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</si>
  <si>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</si>
  <si>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</si>
  <si>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</si>
  <si>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</si>
  <si>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</si>
  <si>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</si>
  <si>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</si>
  <si>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</si>
  <si>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</si>
  <si>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</si>
  <si>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</si>
  <si>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</si>
  <si>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</si>
  <si>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</si>
  <si>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</si>
  <si>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</si>
  <si>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</si>
  <si>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</si>
  <si>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</si>
  <si>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</si>
  <si>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</si>
  <si>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</si>
  <si>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</si>
  <si>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</si>
  <si>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</si>
  <si>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</si>
  <si>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</si>
  <si>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</si>
  <si>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</si>
  <si>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</si>
  <si>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</si>
  <si>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</si>
  <si>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</si>
  <si>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</si>
  <si>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</si>
  <si>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</si>
  <si>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</si>
  <si>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</si>
  <si>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</si>
  <si>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</si>
  <si>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</si>
  <si>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</si>
  <si>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</si>
  <si>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</si>
  <si>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</si>
  <si>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</si>
  <si>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</si>
  <si>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</si>
  <si>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</si>
  <si>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</si>
  <si>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</si>
  <si>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</si>
  <si>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</si>
  <si>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</si>
  <si>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</si>
  <si>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</si>
  <si>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</si>
  <si>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</si>
  <si>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</si>
  <si>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</si>
  <si>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</si>
  <si>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</si>
  <si>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</si>
  <si>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</si>
  <si>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</si>
  <si>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</si>
  <si>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</si>
  <si>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</si>
  <si>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</si>
  <si>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</si>
  <si>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</si>
  <si>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</si>
  <si>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</si>
  <si>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</si>
  <si>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</si>
  <si>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</si>
  <si>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</si>
  <si>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</si>
  <si>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</si>
  <si>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</si>
  <si>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</si>
  <si>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</si>
  <si>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</si>
  <si>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</si>
  <si>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</si>
  <si>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</si>
  <si>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</si>
  <si>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</si>
  <si>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</si>
  <si>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</si>
  <si>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</si>
  <si>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</si>
  <si>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</si>
  <si>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</si>
  <si>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</si>
  <si>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</si>
  <si>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</si>
  <si>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</si>
  <si>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</si>
  <si>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</si>
  <si>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</si>
  <si>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</si>
  <si>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</si>
  <si>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</si>
  <si>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</si>
  <si>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</si>
  <si>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</si>
  <si>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</si>
  <si>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</si>
  <si>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</si>
  <si>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</si>
  <si>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</si>
  <si>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</si>
  <si>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</si>
  <si>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</si>
  <si>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</si>
  <si>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</si>
  <si>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</si>
  <si>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</si>
  <si>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</si>
  <si>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</si>
  <si>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</si>
  <si>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</si>
  <si>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</si>
  <si>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</si>
  <si>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</si>
  <si>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</si>
  <si>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</si>
  <si>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</si>
  <si>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</si>
  <si>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</si>
  <si>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</si>
  <si>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</si>
  <si>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</si>
  <si>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</si>
  <si>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</si>
  <si>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</si>
  <si>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</si>
  <si>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</si>
  <si>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</si>
  <si>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</si>
  <si>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</si>
  <si>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</si>
  <si>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</si>
  <si>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</si>
  <si>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</si>
  <si>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</si>
  <si>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</si>
  <si>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</si>
  <si>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</si>
  <si>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</si>
  <si>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</si>
  <si>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</si>
  <si>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</si>
  <si>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</si>
  <si>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</si>
  <si>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</si>
  <si>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</si>
  <si>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</si>
  <si>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</si>
  <si>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</si>
  <si>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</si>
  <si>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</si>
  <si>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</si>
  <si>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</si>
  <si>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</si>
  <si>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</si>
  <si>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</si>
  <si>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</si>
  <si>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</si>
  <si>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</si>
  <si>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</si>
  <si>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</si>
  <si>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</si>
  <si>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</si>
  <si>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</si>
  <si>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</si>
  <si>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</si>
  <si>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</si>
  <si>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</si>
  <si>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</si>
  <si>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</si>
  <si>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</si>
  <si>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</si>
  <si>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</si>
  <si>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</si>
  <si>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</si>
  <si>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</si>
  <si>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</si>
  <si>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</si>
  <si>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</si>
  <si>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</si>
  <si>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</si>
  <si>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</si>
  <si>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</si>
  <si>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</si>
  <si>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</si>
  <si>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</si>
  <si>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</si>
  <si>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</si>
  <si>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</si>
  <si>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</si>
  <si>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</si>
  <si>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</si>
  <si>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</si>
  <si>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</si>
  <si>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</si>
  <si>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</si>
  <si>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</si>
  <si>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</si>
  <si>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</si>
  <si>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</si>
  <si>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</si>
  <si>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</si>
  <si>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</si>
  <si>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</si>
  <si>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</si>
  <si>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</si>
  <si>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</si>
  <si>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</si>
  <si>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</si>
  <si>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</si>
  <si>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</si>
  <si>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</si>
  <si>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</si>
  <si>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</si>
  <si>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</si>
  <si>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</si>
  <si>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</si>
  <si>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</si>
  <si>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</si>
  <si>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</si>
  <si>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</si>
  <si>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</si>
  <si>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</si>
  <si>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</si>
  <si>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</si>
  <si>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</si>
  <si>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</si>
  <si>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</si>
  <si>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</si>
  <si>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</si>
  <si>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</si>
  <si>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</si>
  <si>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</si>
  <si>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</si>
  <si>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</si>
  <si>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</si>
  <si>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</si>
  <si>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</si>
  <si>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</si>
  <si>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</si>
  <si>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</si>
  <si>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</si>
  <si>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</si>
  <si>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</si>
  <si>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</si>
  <si>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</si>
  <si>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</si>
  <si>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</si>
  <si>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</si>
  <si>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</si>
  <si>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</si>
  <si>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</si>
  <si>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</si>
  <si>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</si>
  <si>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</si>
  <si>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</si>
  <si>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</si>
  <si>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</si>
  <si>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</si>
  <si>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</si>
  <si>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</si>
  <si>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</si>
  <si>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</si>
  <si>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</si>
  <si>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</si>
  <si>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</si>
  <si>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</si>
  <si>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</si>
  <si>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</si>
  <si>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</si>
  <si>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</si>
  <si>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</si>
  <si>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</si>
  <si>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</si>
  <si>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</si>
  <si>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</si>
  <si>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</si>
  <si>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</si>
  <si>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</si>
  <si>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</si>
  <si>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</si>
  <si>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</si>
  <si>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</si>
  <si>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</si>
  <si>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</si>
  <si>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</si>
  <si>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</si>
  <si>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</si>
  <si>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</si>
  <si>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</si>
  <si>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</si>
  <si>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</si>
  <si>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</si>
  <si>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</si>
  <si>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</si>
  <si>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</si>
  <si>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</si>
  <si>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</si>
  <si>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</si>
  <si>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</si>
  <si>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</si>
  <si>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</si>
  <si>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</si>
  <si>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</si>
  <si>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</si>
  <si>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</si>
  <si>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</si>
  <si>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</si>
  <si>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</si>
  <si>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</si>
  <si>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</si>
  <si>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</si>
  <si>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</si>
  <si>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</si>
  <si>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</si>
  <si>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</si>
  <si>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</si>
  <si>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</si>
  <si>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</si>
  <si>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</si>
  <si>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</si>
  <si>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</si>
  <si>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</si>
  <si>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</si>
  <si>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</si>
  <si>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</si>
  <si>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</si>
  <si>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</si>
  <si>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</si>
  <si>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</si>
  <si>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</si>
  <si>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</si>
  <si>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</si>
  <si>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</si>
  <si>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</si>
  <si>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</si>
  <si>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</si>
  <si>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</si>
  <si>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</si>
  <si>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</si>
  <si>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</si>
  <si>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</si>
  <si>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</si>
  <si>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</si>
  <si>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</si>
  <si>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</si>
  <si>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</si>
  <si>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</si>
  <si>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</si>
  <si>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</si>
  <si>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</si>
  <si>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</si>
  <si>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</si>
  <si>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</si>
  <si>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</si>
  <si>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</si>
  <si>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</si>
  <si>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</si>
  <si>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</si>
  <si>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</si>
  <si>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</si>
  <si>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</si>
  <si>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</si>
  <si>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</si>
  <si>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</si>
  <si>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</si>
  <si>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</si>
  <si>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</si>
  <si>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</si>
  <si>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</si>
  <si>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</si>
  <si>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</si>
  <si>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</si>
  <si>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</si>
  <si>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</si>
  <si>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</si>
  <si>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</si>
  <si>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</si>
  <si>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</si>
  <si>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</si>
  <si>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</si>
  <si>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</si>
  <si>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</si>
  <si>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</si>
  <si>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</si>
  <si>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</si>
  <si>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</si>
  <si>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</si>
  <si>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</si>
  <si>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</si>
  <si>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</si>
  <si>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</si>
  <si>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</si>
  <si>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</si>
  <si>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</si>
  <si>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</si>
  <si>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</si>
  <si>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</si>
  <si>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</si>
  <si>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</si>
  <si>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</si>
  <si>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</si>
  <si>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</si>
  <si>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</si>
  <si>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</si>
  <si>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</si>
  <si>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</si>
  <si>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</si>
  <si>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</si>
  <si>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</si>
  <si>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</si>
  <si>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</si>
  <si>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</si>
  <si>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</si>
  <si>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</si>
  <si>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</si>
  <si>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</si>
  <si>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</si>
  <si>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</si>
  <si>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</si>
  <si>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</si>
  <si>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</si>
  <si>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</si>
  <si>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</si>
  <si>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</si>
  <si>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</si>
  <si>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</si>
  <si>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</si>
  <si>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</si>
  <si>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</si>
  <si>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</si>
  <si>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</si>
  <si>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</si>
  <si>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</si>
  <si>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</si>
  <si>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</si>
  <si>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</si>
  <si>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</si>
  <si>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</si>
  <si>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</si>
  <si>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</si>
  <si>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</si>
  <si>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</si>
  <si>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</si>
  <si>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</si>
  <si>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</si>
  <si>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</si>
  <si>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</si>
  <si>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</si>
  <si>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</si>
  <si>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</si>
  <si>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</si>
  <si>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</si>
  <si>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</si>
  <si>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</si>
  <si>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</si>
  <si>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</si>
  <si>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</si>
  <si>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</si>
  <si>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</si>
  <si>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</si>
  <si>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</si>
  <si>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</si>
  <si>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</si>
  <si>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</si>
  <si>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</si>
  <si>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</si>
  <si>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</si>
  <si>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</si>
  <si>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</si>
  <si>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</si>
  <si>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</si>
  <si>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</si>
  <si>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</si>
  <si>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</si>
  <si>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</si>
  <si>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</si>
  <si>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</si>
  <si>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</si>
  <si>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</si>
  <si>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</si>
  <si>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</si>
  <si>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</si>
  <si>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</si>
  <si>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</si>
  <si>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</si>
  <si>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</si>
  <si>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</si>
  <si>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</si>
  <si>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</si>
  <si>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</si>
  <si>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</si>
  <si>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</si>
  <si>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</si>
  <si>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</si>
  <si>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</si>
  <si>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</si>
  <si>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</si>
  <si>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</si>
  <si>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</si>
  <si>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</si>
  <si>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</si>
  <si>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</si>
  <si>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</si>
  <si>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</si>
  <si>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</si>
  <si>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</si>
  <si>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</si>
  <si>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</si>
  <si>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</si>
  <si>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</si>
  <si>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</si>
  <si>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</si>
  <si>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</si>
  <si>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</si>
  <si>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</si>
  <si>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</si>
  <si>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</si>
  <si>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</si>
  <si>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</si>
  <si>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</si>
  <si>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</si>
  <si>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</si>
  <si>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</si>
  <si>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</si>
  <si>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</si>
  <si>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</si>
  <si>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</si>
  <si>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</si>
  <si>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</si>
  <si>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</si>
  <si>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</si>
  <si>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</si>
  <si>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</si>
  <si>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</si>
  <si>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</si>
  <si>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</si>
  <si>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</si>
  <si>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</si>
  <si>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</si>
  <si>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</si>
  <si>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</si>
  <si>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</si>
  <si>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</si>
  <si>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</si>
  <si>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</si>
  <si>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</si>
  <si>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</si>
  <si>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</si>
  <si>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</si>
  <si>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</si>
  <si>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</si>
  <si>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</si>
  <si>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</si>
  <si>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</si>
  <si>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</si>
  <si>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</si>
  <si>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</si>
  <si>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</si>
  <si>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</si>
  <si>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</si>
  <si>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</si>
  <si>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</si>
  <si>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</si>
  <si>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</si>
  <si>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</si>
  <si>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</si>
  <si>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</si>
  <si>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</si>
  <si>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</si>
  <si>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</si>
  <si>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</si>
  <si>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</si>
  <si>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</si>
  <si>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</si>
  <si>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</si>
  <si>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</si>
  <si>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</si>
  <si>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</si>
  <si>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</si>
  <si>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</si>
  <si>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</si>
  <si>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</si>
  <si>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</si>
  <si>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</si>
  <si>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</si>
  <si>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</si>
  <si>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</si>
  <si>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</si>
  <si>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</si>
  <si>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</si>
  <si>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</si>
  <si>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</si>
  <si>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</si>
  <si>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</si>
  <si>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</si>
  <si>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</si>
  <si>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</si>
  <si>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</si>
  <si>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</si>
  <si>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</si>
  <si>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</si>
  <si>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</si>
  <si>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</si>
  <si>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</si>
  <si>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</si>
  <si>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</si>
  <si>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</si>
  <si>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</si>
  <si>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</si>
  <si>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</si>
  <si>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</si>
  <si>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</si>
  <si>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</si>
  <si>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</si>
  <si>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</si>
  <si>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</si>
  <si>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</si>
  <si>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</si>
  <si>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</si>
  <si>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</si>
  <si>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</si>
  <si>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</si>
  <si>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</si>
  <si>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</si>
  <si>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</si>
  <si>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</si>
  <si>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</si>
  <si>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</si>
  <si>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</si>
  <si>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</si>
  <si>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</si>
  <si>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</si>
  <si>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</si>
  <si>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</si>
  <si>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</si>
  <si>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</si>
  <si>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</si>
  <si>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</si>
  <si>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</si>
  <si>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</si>
  <si>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</si>
  <si>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</si>
  <si>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</si>
  <si>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</si>
  <si>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</si>
  <si>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</si>
  <si>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</si>
  <si>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</si>
  <si>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</si>
  <si>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</si>
  <si>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</si>
  <si>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</si>
  <si>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</si>
  <si>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</si>
  <si>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</si>
  <si>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</si>
  <si>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</si>
  <si>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</si>
  <si>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</si>
  <si>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</si>
  <si>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</si>
  <si>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</si>
  <si>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</si>
  <si>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</si>
  <si>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</si>
  <si>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</si>
  <si>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</si>
  <si>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</si>
  <si>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</si>
  <si>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</si>
  <si>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</si>
  <si>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</si>
  <si>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</si>
  <si>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</si>
  <si>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</si>
  <si>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</si>
  <si>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</si>
  <si>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</si>
  <si>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</si>
  <si>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</si>
  <si>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</si>
  <si>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</si>
  <si>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</si>
  <si>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</si>
  <si>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</si>
  <si>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</si>
  <si>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</si>
  <si>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</si>
  <si>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</si>
  <si>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</si>
  <si>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</si>
  <si>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</si>
  <si>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</si>
  <si>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</si>
  <si>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</si>
  <si>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</si>
  <si>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</si>
  <si>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</si>
  <si>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</si>
  <si>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</si>
  <si>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</si>
  <si>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</si>
  <si>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</si>
  <si>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</si>
  <si>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</si>
  <si>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</si>
  <si>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</si>
  <si>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</si>
  <si>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</si>
  <si>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</si>
  <si>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</si>
  <si>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</si>
  <si>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</si>
  <si>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</si>
  <si>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</si>
  <si>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</si>
  <si>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</si>
  <si>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</si>
  <si>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</si>
  <si>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</si>
  <si>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</si>
  <si>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</si>
  <si>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</si>
  <si>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</si>
  <si>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</si>
  <si>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</si>
  <si>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</si>
  <si>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</si>
  <si>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</si>
  <si>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</si>
  <si>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</si>
  <si>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</si>
  <si>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</si>
  <si>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</si>
  <si>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</si>
  <si>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</si>
  <si>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</si>
  <si>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</si>
  <si>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</si>
  <si>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</si>
  <si>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</si>
  <si>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</si>
  <si>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</si>
  <si>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</si>
  <si>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</si>
  <si>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</si>
  <si>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</si>
  <si>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</si>
  <si>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</si>
  <si>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</si>
  <si>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</si>
  <si>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</si>
  <si>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</si>
  <si>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</si>
  <si>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</si>
  <si>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</si>
  <si>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</si>
  <si>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</si>
  <si>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</si>
  <si>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</si>
  <si>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</si>
  <si>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</si>
  <si>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</si>
  <si>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</si>
  <si>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</si>
  <si>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</si>
  <si>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</si>
  <si>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</si>
  <si>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</si>
  <si>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</si>
  <si>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</si>
  <si>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</si>
  <si>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</si>
  <si>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</si>
  <si>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</si>
  <si>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</si>
  <si>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</si>
  <si>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</si>
  <si>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</si>
  <si>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</si>
  <si>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</si>
  <si>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</si>
  <si>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</si>
  <si>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</si>
  <si>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</si>
  <si>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</si>
  <si>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</si>
  <si>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</si>
  <si>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</si>
  <si>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</si>
  <si>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</si>
  <si>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</si>
  <si>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</si>
  <si>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</si>
  <si>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</si>
  <si>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</si>
  <si>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</si>
  <si>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</si>
  <si>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</si>
  <si>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</si>
  <si>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</si>
  <si>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</si>
  <si>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</si>
  <si>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</si>
  <si>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</si>
  <si>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</si>
  <si>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</si>
  <si>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</si>
  <si>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</si>
  <si>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</si>
  <si>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</si>
  <si>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</si>
  <si>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</si>
  <si>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</si>
  <si>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</si>
  <si>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</si>
  <si>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</si>
  <si>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</si>
  <si>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</si>
  <si>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</si>
  <si>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</si>
  <si>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</si>
  <si>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</si>
  <si>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</si>
  <si>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</si>
  <si>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</si>
  <si>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</si>
  <si>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</si>
  <si>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</si>
  <si>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</si>
  <si>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</si>
  <si>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</si>
  <si>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</si>
  <si>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</si>
  <si>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</si>
  <si>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</si>
  <si>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</si>
  <si>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</si>
  <si>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</si>
  <si>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</si>
  <si>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</si>
  <si>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</si>
  <si>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</si>
  <si>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</si>
  <si>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</si>
  <si>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</si>
  <si>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</si>
  <si>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</si>
  <si>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</si>
  <si>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</si>
  <si>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</si>
  <si>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</si>
  <si>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</si>
  <si>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</si>
  <si>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</si>
  <si>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</si>
  <si>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</si>
  <si>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</si>
  <si>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</si>
  <si>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</si>
  <si>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</si>
  <si>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</si>
  <si>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</si>
  <si>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</si>
  <si>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</si>
  <si>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</si>
  <si>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</si>
  <si>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</si>
  <si>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</si>
  <si>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</si>
  <si>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</si>
  <si>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</si>
  <si>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</si>
  <si>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</si>
  <si>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</si>
  <si>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</si>
  <si>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</si>
  <si>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</si>
  <si>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</si>
  <si>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</si>
  <si>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</si>
  <si>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</si>
  <si>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</si>
  <si>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</si>
  <si>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</si>
  <si>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</si>
  <si>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</si>
  <si>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</si>
  <si>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</si>
  <si>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</si>
  <si>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</si>
  <si>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</si>
  <si>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</si>
  <si>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</si>
  <si>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</si>
  <si>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</si>
  <si>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</si>
  <si>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</si>
  <si>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</si>
  <si>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</si>
  <si>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</si>
  <si>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</si>
  <si>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</si>
  <si>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</si>
  <si>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</si>
  <si>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</si>
  <si>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</si>
  <si>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</si>
  <si>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</si>
  <si>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</si>
  <si>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</si>
  <si>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</si>
  <si>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</si>
  <si>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</si>
  <si>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</si>
  <si>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</si>
  <si>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</si>
  <si>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</si>
  <si>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</si>
  <si>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</si>
  <si>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</si>
  <si>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</si>
  <si>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</si>
  <si>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</si>
  <si>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</si>
  <si>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</si>
  <si>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</si>
  <si>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</si>
  <si>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</si>
  <si>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</si>
  <si>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</si>
  <si>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</si>
  <si>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</si>
  <si>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</si>
  <si>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</si>
  <si>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</si>
  <si>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</si>
  <si>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</si>
  <si>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</si>
  <si>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</si>
  <si>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</si>
  <si>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</si>
  <si>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</si>
  <si>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</si>
  <si>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</si>
  <si>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</si>
  <si>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</si>
  <si>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</si>
  <si>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</si>
  <si>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</si>
  <si>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</si>
  <si>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</si>
  <si>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</si>
  <si>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</si>
  <si>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</si>
  <si>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</si>
  <si>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</si>
  <si>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</si>
  <si>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</si>
  <si>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</si>
  <si>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</si>
  <si>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</si>
  <si>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</si>
  <si>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</si>
  <si>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</si>
  <si>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</si>
  <si>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</si>
  <si>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</si>
  <si>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</si>
  <si>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</si>
  <si>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</si>
  <si>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</si>
  <si>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</si>
  <si>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</si>
  <si>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</si>
  <si>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</si>
  <si>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</si>
  <si>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</si>
  <si>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</si>
  <si>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</si>
  <si>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</si>
  <si>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</si>
  <si>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</si>
  <si>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</si>
  <si>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</si>
  <si>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</si>
  <si>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</si>
  <si>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</si>
  <si>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</si>
  <si>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</si>
  <si>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</si>
  <si>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</si>
  <si>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</si>
  <si>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</si>
  <si>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</si>
  <si>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</si>
  <si>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</si>
  <si>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</si>
  <si>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</si>
  <si>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</si>
  <si>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</si>
  <si>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</si>
  <si>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</si>
  <si>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</si>
  <si>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</si>
  <si>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</si>
  <si>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</si>
  <si>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</si>
  <si>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</si>
  <si>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</si>
  <si>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</si>
  <si>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</si>
  <si>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</si>
  <si>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</si>
  <si>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</si>
  <si>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</si>
  <si>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</si>
  <si>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</si>
  <si>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</si>
  <si>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</si>
  <si>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</si>
  <si>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</si>
  <si>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</si>
  <si>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</si>
  <si>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</si>
  <si>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</si>
  <si>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</si>
  <si>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</si>
  <si>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</si>
  <si>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</si>
  <si>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</si>
  <si>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</si>
  <si>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</si>
  <si>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</si>
  <si>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</si>
  <si>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</si>
  <si>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</si>
  <si>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</si>
  <si>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</si>
  <si>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</si>
  <si>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</si>
  <si>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</si>
  <si>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</si>
  <si>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</si>
  <si>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</si>
  <si>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</si>
  <si>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</si>
  <si>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</si>
  <si>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</si>
  <si>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</si>
  <si>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</si>
  <si>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</si>
  <si>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</si>
  <si>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</si>
  <si>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</si>
  <si>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</si>
  <si>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</si>
  <si>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</si>
  <si>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</si>
  <si>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</si>
  <si>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</si>
  <si>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</si>
  <si>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</si>
  <si>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</si>
  <si>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</si>
  <si>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</si>
  <si>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</si>
  <si>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</si>
  <si>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</si>
  <si>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</si>
  <si>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</si>
  <si>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</si>
  <si>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</si>
  <si>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</si>
  <si>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</si>
  <si>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</si>
  <si>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</si>
  <si>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</si>
  <si>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</si>
  <si>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</si>
  <si>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</si>
  <si>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</si>
  <si>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</si>
  <si>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</si>
  <si>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</si>
  <si>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</si>
  <si>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</si>
  <si>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</si>
  <si>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</si>
  <si>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</si>
  <si>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</si>
  <si>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</si>
  <si>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</si>
  <si>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</si>
  <si>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</si>
  <si>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</si>
  <si>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</si>
  <si>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</si>
  <si>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</si>
  <si>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</si>
  <si>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</si>
  <si>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</si>
  <si>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</si>
  <si>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</si>
  <si>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</si>
  <si>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</si>
  <si>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</si>
  <si>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</si>
  <si>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</si>
  <si>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</si>
  <si>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</si>
  <si>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</si>
  <si>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</si>
  <si>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</si>
  <si>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</si>
  <si>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</si>
  <si>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</si>
  <si>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</si>
  <si>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</si>
  <si>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</si>
  <si>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</si>
  <si>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</si>
  <si>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</si>
  <si>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</si>
  <si>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</si>
  <si>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</si>
  <si>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</si>
  <si>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</si>
  <si>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</si>
  <si>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</si>
  <si>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</si>
  <si>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</si>
  <si>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</si>
  <si>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</si>
  <si>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</si>
  <si>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</si>
  <si>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</si>
  <si>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</si>
  <si>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</si>
  <si>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</si>
  <si>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</si>
  <si>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</si>
  <si>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</si>
  <si>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</si>
  <si>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</si>
  <si>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</si>
  <si>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</si>
  <si>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</si>
  <si>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</si>
  <si>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</si>
  <si>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</si>
  <si>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</si>
  <si>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</si>
  <si>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</si>
  <si>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</si>
  <si>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</si>
  <si>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</si>
  <si>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</si>
  <si>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</si>
  <si>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</si>
  <si>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</si>
  <si>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</si>
  <si>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</si>
  <si>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</si>
  <si>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</si>
  <si>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</si>
  <si>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</si>
  <si>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</si>
  <si>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</si>
  <si>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</si>
  <si>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</si>
  <si>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</si>
  <si>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</si>
  <si>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</si>
  <si>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</si>
  <si>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</si>
  <si>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</si>
  <si>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</si>
  <si>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</si>
  <si>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</si>
  <si>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</si>
  <si>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</si>
  <si>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</si>
  <si>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</si>
  <si>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</si>
  <si>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</si>
  <si>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</si>
  <si>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</si>
  <si>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</si>
  <si>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</si>
  <si>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</si>
  <si>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</si>
  <si>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</si>
  <si>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</si>
  <si>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</si>
  <si>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</si>
  <si>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</si>
  <si>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</si>
  <si>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</si>
  <si>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</si>
  <si>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</si>
  <si>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</si>
  <si>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</si>
  <si>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</si>
  <si>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</si>
  <si>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</si>
  <si>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</si>
  <si>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</si>
  <si>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</si>
  <si>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</si>
  <si>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</si>
  <si>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</si>
  <si>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</si>
  <si>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</si>
  <si>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</si>
  <si>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</si>
  <si>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</si>
  <si>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</si>
  <si>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</si>
  <si>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</si>
  <si>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</si>
  <si>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</si>
  <si>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</si>
  <si>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</si>
  <si>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</si>
  <si>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</si>
  <si>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</si>
  <si>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</si>
  <si>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</si>
  <si>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</si>
  <si>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</si>
  <si>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</si>
  <si>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</si>
  <si>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</si>
  <si>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</si>
  <si>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</si>
  <si>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</si>
  <si>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</si>
  <si>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</si>
  <si>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</si>
  <si>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</si>
  <si>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</si>
  <si>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</si>
  <si>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</si>
  <si>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</si>
  <si>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</si>
  <si>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</si>
  <si>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</si>
  <si>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</si>
  <si>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</si>
  <si>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</si>
  <si>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</si>
  <si>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</si>
  <si>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</si>
  <si>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</si>
  <si>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</si>
  <si>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</si>
  <si>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</si>
  <si>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</si>
  <si>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</si>
  <si>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</si>
  <si>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</si>
  <si>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</si>
  <si>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</si>
  <si>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</si>
  <si>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</si>
  <si>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</si>
  <si>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</si>
  <si>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</si>
  <si>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</si>
  <si>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</si>
  <si>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</si>
  <si>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</si>
  <si>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</si>
  <si>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</si>
  <si>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</si>
  <si>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</si>
  <si>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</si>
  <si>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</si>
  <si>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</si>
  <si>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</si>
  <si>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</si>
  <si>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</si>
  <si>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</si>
  <si>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</si>
  <si>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</si>
  <si>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</si>
  <si>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</si>
  <si>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</si>
  <si>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</si>
  <si>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</si>
  <si>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</si>
  <si>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</si>
  <si>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</si>
  <si>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</si>
  <si>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</si>
  <si>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</si>
  <si>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</si>
  <si>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</si>
  <si>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</si>
  <si>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</si>
  <si>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</si>
  <si>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</si>
  <si>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</si>
  <si>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</si>
  <si>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</si>
  <si>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</si>
  <si>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</si>
  <si>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</si>
  <si>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</si>
  <si>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</si>
  <si>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</si>
  <si>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</si>
  <si>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</si>
  <si>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</si>
  <si>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</si>
  <si>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</si>
  <si>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</si>
  <si>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</si>
  <si>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</si>
  <si>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</si>
  <si>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</si>
  <si>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</si>
  <si>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</si>
  <si>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</si>
  <si>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</si>
  <si>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</si>
  <si>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</si>
  <si>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</si>
  <si>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</si>
  <si>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</si>
  <si>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</si>
  <si>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</si>
  <si>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</si>
  <si>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</si>
  <si>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</si>
  <si>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</si>
  <si>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</si>
  <si>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</si>
  <si>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</si>
  <si>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</si>
  <si>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</si>
  <si>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</si>
  <si>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</si>
  <si>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</si>
  <si>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</si>
  <si>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</si>
  <si>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</si>
  <si>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</si>
  <si>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</si>
  <si>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</si>
  <si>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</si>
  <si>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</si>
  <si>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</si>
  <si>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</si>
  <si>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</si>
  <si>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</si>
  <si>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</si>
  <si>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</si>
  <si>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</si>
  <si>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</si>
  <si>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</si>
  <si>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</si>
  <si>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</si>
  <si>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</si>
  <si>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</si>
  <si>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</si>
  <si>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</si>
  <si>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</si>
  <si>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</si>
  <si>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</si>
  <si>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</si>
  <si>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</si>
  <si>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</si>
  <si>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</si>
  <si>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</si>
  <si>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</si>
  <si>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</si>
  <si>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</si>
  <si>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</si>
  <si>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</si>
  <si>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</si>
  <si>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</si>
  <si>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</si>
  <si>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</si>
  <si>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</si>
  <si>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</si>
  <si>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</si>
  <si>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</si>
  <si>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</si>
  <si>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</si>
  <si>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</si>
  <si>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</si>
  <si>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</si>
  <si>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</si>
  <si>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</si>
  <si>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</si>
  <si>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</si>
  <si>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</si>
  <si>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</si>
  <si>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</si>
  <si>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</si>
  <si>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</si>
  <si>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</si>
  <si>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</si>
  <si>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</si>
  <si>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</si>
  <si>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</si>
  <si>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</si>
  <si>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</si>
  <si>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</si>
  <si>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</si>
  <si>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</si>
  <si>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</si>
  <si>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</si>
  <si>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</si>
  <si>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</si>
  <si>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</si>
  <si>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</si>
  <si>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</si>
  <si>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</si>
  <si>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</si>
  <si>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</si>
  <si>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</si>
  <si>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</si>
  <si>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</si>
  <si>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</si>
  <si>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</si>
  <si>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</si>
  <si>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</si>
  <si>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</si>
  <si>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</si>
  <si>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</si>
  <si>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</si>
  <si>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</si>
  <si>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</si>
  <si>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</si>
  <si>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</si>
  <si>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</si>
  <si>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</si>
  <si>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</si>
  <si>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</si>
  <si>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</si>
  <si>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</si>
  <si>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</si>
  <si>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</si>
  <si>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</si>
  <si>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</si>
  <si>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</si>
  <si>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</si>
  <si>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</si>
  <si>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</si>
  <si>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</si>
  <si>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</si>
  <si>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</si>
  <si>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</si>
  <si>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</si>
  <si>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</si>
  <si>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</si>
  <si>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</si>
  <si>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</si>
  <si>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</si>
  <si>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</si>
  <si>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</si>
  <si>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</si>
  <si>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</si>
  <si>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</si>
  <si>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</si>
  <si>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</si>
  <si>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</si>
  <si>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</si>
  <si>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</si>
  <si>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</si>
  <si>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</si>
  <si>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</si>
  <si>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</si>
  <si>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</si>
  <si>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</si>
  <si>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</si>
  <si>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</si>
  <si>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</si>
  <si>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</si>
  <si>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</si>
  <si>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</si>
  <si>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</si>
  <si>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</si>
  <si>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</si>
  <si>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</si>
  <si>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</si>
  <si>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</si>
  <si>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</si>
  <si>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</si>
  <si>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</si>
  <si>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</si>
  <si>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</si>
  <si>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</si>
  <si>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</si>
  <si>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</si>
  <si>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</si>
  <si>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</si>
  <si>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</si>
  <si>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</si>
  <si>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</si>
  <si>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</si>
  <si>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</si>
  <si>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</si>
  <si>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</si>
  <si>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</si>
  <si>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</si>
  <si>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</si>
  <si>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</si>
  <si>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</si>
  <si>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</si>
  <si>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</si>
  <si>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</si>
  <si>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</si>
  <si>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</si>
  <si>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</si>
  <si>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</si>
  <si>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</si>
  <si>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</si>
  <si>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</si>
  <si>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</si>
  <si>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</si>
  <si>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</si>
  <si>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</si>
  <si>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</si>
  <si>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</si>
  <si>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</si>
  <si>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</si>
  <si>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</si>
  <si>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</si>
  <si>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</si>
  <si>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</si>
  <si>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</si>
  <si>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</si>
  <si>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</si>
  <si>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</si>
  <si>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</si>
  <si>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</si>
  <si>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</si>
  <si>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</si>
  <si>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</si>
  <si>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</si>
  <si>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</si>
  <si>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</si>
  <si>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</si>
  <si>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</si>
  <si>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</si>
  <si>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</si>
  <si>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</si>
  <si>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</si>
  <si>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</si>
  <si>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</si>
  <si>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</si>
  <si>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</si>
  <si>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</si>
  <si>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</si>
  <si>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</si>
  <si>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</si>
  <si>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</si>
  <si>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</si>
  <si>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</si>
  <si>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</si>
  <si>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</si>
  <si>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</si>
  <si>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</si>
  <si>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</si>
  <si>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</si>
  <si>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</si>
  <si>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</si>
  <si>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</si>
  <si>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</si>
  <si>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</si>
  <si>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</si>
  <si>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</si>
  <si>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</si>
  <si>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</si>
  <si>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</si>
  <si>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</si>
  <si>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</si>
  <si>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</si>
  <si>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</si>
  <si>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</si>
  <si>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</si>
  <si>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</si>
  <si>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</si>
  <si>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</si>
  <si>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</si>
  <si>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</si>
  <si>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</si>
  <si>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</si>
  <si>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</si>
  <si>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</si>
  <si>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</si>
  <si>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</si>
  <si>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</si>
  <si>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</si>
  <si>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</si>
  <si>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</si>
  <si>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</si>
  <si>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</si>
  <si>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</si>
  <si>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</si>
  <si>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</si>
  <si>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</si>
  <si>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</si>
  <si>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</si>
  <si>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</si>
  <si>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</si>
  <si>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</si>
  <si>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</si>
  <si>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</si>
  <si>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</si>
  <si>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</si>
  <si>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</si>
  <si>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</si>
  <si>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</si>
  <si>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</si>
  <si>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</si>
  <si>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</si>
  <si>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</si>
  <si>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</si>
  <si>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</si>
  <si>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</si>
  <si>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</si>
  <si>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</si>
  <si>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</si>
  <si>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</si>
  <si>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</si>
  <si>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</si>
  <si>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</si>
  <si>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</si>
  <si>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</si>
  <si>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</si>
  <si>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</si>
  <si>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</si>
  <si>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</si>
  <si>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</si>
  <si>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</si>
  <si>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</si>
  <si>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</si>
  <si>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</si>
  <si>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</si>
  <si>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</si>
  <si>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</si>
  <si>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</si>
  <si>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</si>
  <si>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</si>
  <si>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</si>
  <si>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</si>
  <si>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</si>
  <si>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</si>
  <si>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</si>
  <si>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</si>
  <si>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</si>
  <si>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</si>
  <si>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</si>
  <si>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</si>
  <si>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</si>
  <si>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</si>
  <si>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</si>
  <si>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</si>
  <si>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</si>
  <si>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</si>
  <si>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</si>
  <si>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</si>
  <si>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</si>
  <si>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</si>
  <si>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</si>
  <si>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</si>
  <si>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</si>
  <si>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</si>
  <si>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</si>
  <si>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</si>
  <si>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</si>
  <si>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</si>
  <si>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</si>
  <si>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</si>
  <si>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</si>
  <si>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</si>
  <si>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</si>
  <si>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</si>
  <si>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</si>
  <si>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</si>
  <si>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</si>
  <si>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</si>
  <si>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</si>
  <si>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</si>
  <si>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</si>
  <si>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</si>
  <si>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</si>
  <si>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</si>
  <si>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</si>
  <si>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</si>
  <si>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</si>
  <si>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</si>
  <si>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</si>
  <si>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</si>
  <si>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</si>
  <si>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</si>
  <si>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</si>
  <si>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</si>
  <si>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</si>
  <si>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</si>
  <si>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</si>
  <si>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</si>
  <si>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</si>
  <si>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</si>
  <si>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</si>
  <si>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</si>
  <si>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</si>
  <si>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</si>
  <si>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</si>
  <si>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</si>
  <si>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</si>
  <si>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</si>
  <si>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</si>
  <si>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</si>
  <si>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</si>
  <si>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</si>
  <si>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</si>
  <si>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</si>
  <si>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</si>
  <si>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</si>
  <si>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</si>
  <si>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</si>
  <si>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</si>
  <si>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</si>
  <si>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</si>
  <si>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</si>
  <si>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</si>
  <si>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</si>
  <si>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</si>
  <si>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</si>
  <si>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</si>
  <si>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</si>
  <si>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</si>
  <si>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</si>
  <si>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</si>
  <si>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</si>
  <si>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</si>
  <si>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</si>
  <si>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</si>
  <si>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</si>
  <si>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</si>
  <si>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</si>
  <si>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</si>
  <si>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</si>
  <si>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</si>
  <si>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</si>
  <si>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</si>
  <si>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</si>
  <si>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</si>
  <si>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</si>
  <si>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</si>
  <si>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</si>
  <si>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</si>
  <si>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</si>
  <si>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</si>
  <si>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</si>
  <si>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</si>
  <si>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</si>
  <si>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</si>
  <si>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</si>
  <si>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</si>
  <si>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</si>
  <si>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</si>
  <si>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</si>
  <si>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</si>
  <si>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</si>
  <si>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</si>
  <si>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</si>
  <si>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</si>
  <si>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</si>
  <si>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</si>
  <si>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</si>
  <si>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</si>
  <si>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</si>
  <si>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</si>
  <si>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</si>
  <si>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</si>
  <si>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</si>
  <si>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</si>
  <si>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</si>
  <si>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</si>
  <si>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</si>
  <si>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</si>
  <si>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</si>
  <si>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</si>
  <si>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</si>
  <si>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</si>
  <si>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</si>
  <si>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</si>
  <si>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</si>
  <si>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</si>
  <si>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</si>
  <si>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</si>
  <si>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</si>
  <si>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</si>
  <si>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</si>
  <si>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</si>
  <si>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</si>
  <si>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</si>
  <si>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</si>
  <si>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</si>
  <si>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</si>
  <si>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</si>
  <si>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</si>
  <si>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</si>
  <si>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</si>
  <si>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</si>
  <si>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</si>
  <si>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</si>
  <si>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</si>
  <si>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</si>
  <si>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</si>
  <si>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</si>
  <si>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</si>
  <si>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</si>
  <si>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</si>
  <si>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</si>
  <si>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</si>
  <si>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</si>
  <si>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</si>
  <si>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</si>
  <si>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</si>
  <si>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</si>
  <si>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</si>
  <si>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</si>
  <si>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</si>
  <si>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</si>
  <si>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</si>
  <si>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</si>
  <si>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</si>
  <si>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</si>
  <si>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</si>
  <si>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</si>
  <si>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</si>
  <si>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</si>
  <si>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</si>
  <si>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</si>
  <si>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</si>
  <si>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</si>
  <si>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</si>
  <si>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</si>
  <si>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</si>
  <si>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</si>
  <si>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</si>
  <si>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</si>
  <si>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</si>
  <si>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</si>
  <si>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</si>
  <si>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</si>
  <si>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</si>
  <si>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</si>
  <si>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</si>
  <si>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</si>
  <si>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</si>
  <si>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</si>
  <si>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</si>
  <si>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</si>
  <si>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</si>
  <si>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</si>
  <si>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</si>
  <si>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</si>
  <si>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</si>
  <si>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</si>
  <si>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</si>
  <si>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</si>
  <si>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</si>
  <si>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</si>
  <si>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</si>
  <si>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</si>
  <si>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</si>
  <si>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</si>
  <si>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</si>
  <si>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</si>
  <si>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</si>
  <si>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</si>
  <si>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</si>
  <si>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</si>
  <si>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</si>
  <si>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</si>
  <si>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</si>
  <si>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</si>
  <si>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</si>
  <si>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</si>
  <si>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</si>
  <si>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</si>
  <si>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</si>
  <si>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</si>
  <si>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</si>
  <si>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</si>
  <si>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</si>
  <si>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</si>
  <si>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</si>
  <si>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</si>
  <si>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</si>
  <si>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</si>
  <si>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</si>
  <si>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</si>
  <si>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</si>
  <si>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</si>
  <si>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</si>
  <si>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</si>
  <si>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</si>
  <si>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</si>
  <si>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</si>
  <si>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</si>
  <si>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</si>
  <si>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</si>
  <si>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</si>
  <si>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</si>
  <si>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</si>
  <si>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</si>
  <si>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</si>
  <si>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</si>
  <si>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</si>
  <si>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</si>
  <si>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</si>
  <si>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</si>
  <si>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</si>
  <si>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</si>
  <si>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</si>
  <si>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</si>
  <si>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</si>
  <si>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</si>
  <si>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</si>
  <si>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</si>
  <si>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</si>
  <si>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</si>
  <si>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</si>
  <si>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</si>
  <si>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</si>
  <si>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</si>
  <si>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</si>
  <si>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</si>
  <si>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</si>
  <si>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</si>
  <si>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</si>
  <si>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</si>
  <si>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</si>
  <si>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</si>
  <si>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</si>
  <si>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</si>
  <si>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</si>
  <si>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</si>
  <si>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</si>
  <si>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</si>
  <si>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</si>
  <si>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</si>
  <si>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</si>
  <si>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</si>
  <si>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</si>
  <si>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</si>
  <si>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</si>
  <si>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</si>
  <si>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</si>
  <si>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</si>
  <si>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</si>
  <si>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</si>
  <si>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</si>
  <si>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</si>
  <si>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</si>
  <si>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</si>
  <si>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</si>
  <si>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</si>
  <si>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</si>
  <si>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</si>
  <si>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</si>
  <si>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</si>
  <si>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</si>
  <si>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</si>
  <si>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</si>
  <si>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</si>
  <si>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</si>
  <si>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</si>
  <si>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</si>
  <si>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</si>
  <si>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</si>
  <si>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</si>
  <si>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</si>
  <si>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</si>
  <si>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</si>
  <si>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</si>
  <si>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</si>
  <si>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</si>
  <si>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</si>
  <si>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</si>
  <si>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</si>
  <si>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</si>
  <si>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</si>
  <si>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</si>
  <si>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</si>
  <si>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</si>
  <si>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</si>
  <si>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</si>
  <si>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</si>
  <si>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</si>
  <si>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</si>
  <si>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</si>
  <si>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</si>
  <si>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</si>
  <si>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</si>
  <si>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</si>
  <si>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</si>
  <si>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</si>
  <si>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</si>
  <si>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</si>
  <si>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</si>
  <si>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</si>
  <si>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</si>
  <si>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</si>
  <si>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</si>
  <si>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</si>
  <si>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</si>
  <si>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</si>
  <si>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</si>
  <si>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</si>
  <si>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</si>
  <si>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</si>
  <si>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</si>
  <si>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</si>
  <si>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</si>
  <si>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</si>
  <si>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</si>
  <si>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</si>
  <si>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</si>
  <si>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</si>
  <si>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</si>
  <si>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</si>
  <si>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</si>
  <si>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</si>
  <si>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</si>
  <si>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</si>
  <si>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</si>
  <si>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</si>
  <si>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</si>
  <si>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</si>
  <si>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</si>
  <si>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</si>
  <si>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</si>
  <si>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</si>
  <si>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</si>
  <si>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</si>
  <si>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</si>
  <si>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</si>
  <si>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</si>
  <si>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</si>
  <si>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</si>
  <si>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</si>
  <si>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</si>
  <si>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</si>
  <si>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</si>
  <si>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</si>
  <si>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</si>
  <si>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</si>
  <si>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</si>
  <si>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</si>
  <si>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</si>
  <si>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</si>
  <si>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</si>
  <si>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</si>
  <si>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</si>
  <si>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</si>
  <si>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</si>
  <si>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</si>
  <si>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</si>
  <si>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</si>
  <si>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</si>
  <si>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</si>
  <si>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</si>
  <si>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</si>
  <si>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</si>
  <si>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</si>
  <si>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</si>
  <si>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</si>
  <si>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</si>
  <si>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</si>
  <si>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</si>
  <si>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</si>
  <si>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</si>
  <si>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</si>
  <si>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</si>
  <si>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</si>
  <si>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</si>
  <si>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</si>
  <si>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</si>
  <si>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</si>
  <si>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</si>
  <si>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</si>
  <si>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</si>
  <si>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</si>
  <si>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</si>
  <si>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</si>
  <si>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</si>
  <si>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</si>
  <si>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</si>
  <si>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</si>
  <si>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</si>
  <si>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</si>
  <si>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</si>
  <si>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</si>
  <si>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</si>
  <si>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</si>
  <si>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</si>
  <si>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</si>
  <si>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</si>
  <si>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</si>
  <si>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</si>
  <si>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</si>
  <si>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</si>
  <si>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</si>
  <si>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</si>
  <si>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</si>
  <si>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</si>
  <si>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</si>
  <si>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</si>
  <si>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</si>
  <si>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</si>
  <si>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</si>
  <si>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</si>
  <si>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</si>
  <si>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</si>
  <si>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</si>
  <si>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</si>
  <si>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</si>
  <si>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</si>
  <si>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</si>
  <si>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</si>
  <si>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</si>
  <si>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</si>
  <si>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</si>
  <si>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</si>
  <si>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</si>
  <si>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</si>
  <si>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</si>
  <si>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</si>
  <si>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</si>
  <si>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</si>
  <si>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</si>
  <si>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</si>
  <si>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</si>
  <si>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</si>
  <si>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</si>
  <si>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</si>
  <si>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</si>
  <si>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</si>
  <si>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</si>
  <si>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</si>
  <si>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</si>
  <si>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</si>
  <si>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</si>
  <si>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</si>
  <si>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</si>
  <si>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</si>
  <si>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</si>
  <si>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</si>
  <si>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</si>
  <si>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</si>
  <si>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</si>
  <si>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</si>
  <si>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</si>
  <si>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</si>
  <si>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</si>
  <si>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</si>
  <si>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</si>
  <si>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</si>
  <si>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</si>
  <si>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</si>
  <si>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</si>
  <si>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</si>
  <si>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</si>
  <si>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</si>
  <si>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</si>
  <si>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</si>
  <si>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</si>
  <si>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</si>
  <si>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</si>
  <si>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</si>
  <si>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</si>
  <si>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</si>
  <si>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</si>
  <si>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</si>
  <si>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</si>
  <si>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</si>
  <si>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</si>
  <si>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</si>
  <si>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</si>
  <si>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</si>
  <si>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</si>
  <si>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</si>
  <si>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</si>
  <si>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</si>
  <si>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</si>
  <si>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</si>
  <si>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</si>
  <si>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</si>
  <si>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</si>
  <si>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</si>
  <si>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</si>
  <si>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</si>
  <si>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</si>
  <si>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</si>
  <si>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</si>
  <si>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</si>
  <si>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</si>
  <si>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</si>
  <si>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</si>
  <si>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</si>
  <si>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</si>
  <si>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</si>
  <si>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</si>
  <si>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</si>
  <si>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</si>
  <si>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</si>
  <si>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</si>
  <si>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</si>
  <si>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</si>
  <si>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</si>
  <si>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</si>
  <si>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</si>
  <si>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</si>
  <si>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</si>
  <si>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</si>
  <si>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</si>
  <si>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</si>
  <si>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</si>
  <si>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</si>
  <si>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</si>
  <si>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</si>
  <si>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</si>
  <si>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</si>
  <si>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</si>
  <si>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</si>
  <si>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</si>
  <si>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</si>
  <si>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</si>
  <si>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</si>
  <si>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</si>
  <si>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</si>
  <si>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</si>
  <si>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</si>
  <si>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</si>
  <si>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</si>
  <si>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</si>
  <si>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</si>
  <si>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</si>
  <si>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</si>
  <si>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</si>
  <si>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</si>
  <si>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</si>
  <si>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</si>
  <si>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</si>
  <si>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</si>
  <si>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</si>
  <si>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</si>
  <si>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</si>
  <si>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</si>
  <si>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</si>
  <si>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</si>
  <si>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</si>
  <si>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</si>
  <si>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</si>
  <si>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</si>
  <si>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</si>
  <si>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</si>
  <si>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</si>
  <si>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</si>
  <si>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</si>
  <si>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</si>
  <si>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</si>
  <si>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</si>
  <si>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</si>
  <si>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</si>
  <si>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</si>
  <si>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</si>
  <si>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</si>
  <si>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</si>
  <si>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</si>
  <si>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</si>
  <si>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</si>
  <si>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</si>
  <si>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</si>
  <si>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</si>
  <si>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</si>
  <si>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</si>
  <si>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</si>
  <si>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</si>
  <si>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</si>
  <si>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</si>
  <si>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</si>
  <si>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</si>
  <si>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</si>
  <si>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</si>
  <si>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</si>
  <si>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</si>
  <si>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</si>
  <si>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</si>
  <si>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</si>
  <si>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</si>
  <si>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</si>
  <si>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</si>
  <si>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</si>
  <si>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</si>
  <si>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</si>
  <si>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</si>
  <si>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</si>
  <si>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</si>
  <si>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</si>
  <si>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</si>
  <si>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</si>
  <si>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</si>
  <si>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</si>
  <si>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</si>
  <si>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</si>
  <si>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</si>
  <si>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</si>
  <si>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</si>
  <si>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</si>
  <si>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</si>
  <si>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</si>
  <si>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</si>
  <si>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</si>
  <si>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</si>
  <si>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</si>
  <si>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</si>
  <si>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</si>
  <si>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</si>
  <si>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</si>
  <si>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</si>
  <si>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</si>
  <si>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</si>
  <si>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</si>
  <si>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</si>
  <si>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</si>
  <si>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</si>
  <si>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</si>
  <si>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</si>
  <si>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</si>
  <si>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</si>
  <si>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</si>
  <si>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</si>
  <si>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</si>
  <si>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</si>
  <si>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</si>
  <si>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</si>
  <si>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</si>
  <si>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</si>
  <si>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</si>
  <si>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</si>
  <si>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</si>
  <si>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</si>
  <si>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</si>
  <si>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</si>
  <si>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</si>
  <si>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</si>
  <si>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</si>
  <si>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</si>
  <si>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</si>
  <si>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</si>
  <si>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</si>
  <si>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</si>
  <si>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</si>
  <si>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</si>
  <si>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</si>
  <si>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</si>
  <si>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</si>
  <si>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</si>
  <si>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</si>
  <si>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</si>
  <si>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</si>
  <si>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</si>
  <si>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</si>
  <si>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</si>
  <si>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</si>
  <si>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</si>
  <si>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</si>
  <si>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</si>
  <si>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</si>
  <si>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</si>
  <si>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</si>
  <si>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</si>
  <si>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</si>
  <si>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</si>
  <si>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</si>
  <si>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</si>
  <si>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</si>
  <si>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</si>
  <si>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</si>
  <si>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</si>
  <si>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</si>
  <si>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</si>
  <si>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</si>
  <si>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</si>
  <si>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</si>
  <si>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</si>
  <si>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</si>
  <si>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</si>
  <si>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</si>
  <si>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</si>
  <si>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</si>
  <si>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</si>
  <si>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</si>
  <si>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</si>
  <si>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</si>
  <si>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</si>
  <si>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</si>
  <si>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</si>
  <si>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</si>
  <si>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</si>
  <si>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</si>
  <si>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</si>
  <si>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</si>
  <si>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</si>
  <si>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</si>
  <si>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</si>
  <si>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</si>
  <si>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</si>
  <si>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</si>
  <si>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</si>
  <si>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</si>
  <si>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</si>
  <si>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</si>
  <si>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</si>
  <si>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</si>
  <si>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</si>
  <si>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</si>
  <si>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</si>
  <si>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</si>
  <si>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</si>
  <si>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</si>
  <si>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</si>
  <si>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</si>
  <si>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</si>
  <si>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</si>
  <si>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</si>
  <si>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</si>
  <si>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</si>
  <si>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</si>
  <si>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</si>
  <si>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</si>
  <si>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</si>
  <si>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</si>
  <si>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</si>
  <si>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</si>
  <si>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</si>
  <si>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</si>
  <si>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</si>
  <si>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</si>
  <si>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</si>
  <si>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</si>
  <si>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</si>
  <si>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</si>
  <si>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</si>
  <si>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</si>
  <si>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</si>
  <si>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</si>
  <si>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</si>
  <si>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</si>
  <si>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</si>
  <si>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</si>
  <si>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</si>
  <si>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</si>
  <si>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</si>
  <si>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</si>
  <si>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</si>
  <si>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</si>
  <si>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</si>
  <si>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</si>
  <si>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</si>
  <si>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</si>
  <si>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</si>
  <si>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</si>
  <si>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</si>
  <si>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</si>
  <si>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</si>
  <si>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</si>
  <si>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</si>
  <si>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</si>
  <si>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</si>
  <si>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</si>
  <si>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</si>
  <si>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</si>
  <si>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</si>
  <si>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</si>
  <si>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</si>
  <si>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</si>
  <si>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</si>
  <si>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</si>
  <si>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</si>
  <si>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</si>
  <si>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</si>
  <si>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</si>
  <si>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</si>
  <si>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</si>
  <si>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</si>
  <si>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</si>
  <si>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</si>
  <si>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</si>
  <si>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</si>
  <si>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</si>
  <si>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</si>
  <si>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</si>
  <si>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</si>
  <si>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</si>
  <si>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</si>
  <si>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</si>
  <si>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</si>
  <si>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</si>
  <si>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</si>
  <si>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</si>
  <si>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</si>
  <si>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</si>
  <si>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</si>
  <si>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</si>
  <si>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</si>
  <si>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</si>
  <si>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</si>
  <si>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</si>
  <si>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</si>
  <si>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</si>
  <si>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</si>
  <si>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</si>
  <si>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</si>
  <si>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</si>
  <si>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</si>
  <si>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</si>
  <si>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</si>
  <si>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</si>
  <si>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</si>
  <si>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</si>
  <si>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</si>
  <si>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</si>
  <si>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</si>
  <si>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</si>
  <si>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</si>
  <si>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</si>
  <si>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</si>
  <si>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</si>
  <si>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</si>
  <si>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</si>
  <si>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</si>
  <si>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</si>
  <si>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</si>
  <si>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</si>
  <si>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</si>
  <si>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</si>
  <si>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</si>
  <si>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</si>
  <si>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</si>
  <si>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</si>
  <si>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</si>
  <si>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</si>
  <si>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</si>
  <si>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</si>
  <si>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</si>
  <si>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</si>
  <si>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</si>
  <si>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</si>
  <si>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</si>
  <si>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</si>
  <si>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</si>
  <si>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</si>
  <si>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</si>
  <si>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</si>
  <si>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</si>
  <si>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</si>
  <si>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</si>
  <si>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</si>
  <si>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</si>
  <si>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</si>
  <si>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</si>
  <si>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</si>
  <si>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</si>
  <si>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</si>
  <si>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</si>
  <si>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</si>
  <si>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</si>
  <si>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</si>
  <si>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</si>
  <si>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</si>
  <si>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</si>
  <si>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</si>
  <si>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</si>
  <si>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</si>
  <si>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</si>
  <si>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</si>
  <si>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</si>
  <si>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</si>
  <si>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</si>
  <si>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</si>
  <si>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</si>
  <si>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</si>
  <si>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</si>
  <si>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</si>
  <si>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</si>
  <si>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</si>
  <si>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</si>
  <si>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</si>
  <si>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</si>
  <si>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</si>
  <si>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</si>
  <si>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</si>
  <si>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</si>
  <si>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</si>
  <si>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</si>
  <si>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</si>
  <si>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</si>
  <si>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</si>
  <si>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</si>
  <si>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</si>
  <si>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</si>
  <si>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</si>
  <si>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</si>
  <si>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</si>
  <si>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</si>
  <si>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</si>
  <si>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</si>
  <si>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</si>
  <si>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</si>
  <si>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</si>
  <si>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</si>
  <si>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</si>
  <si>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</si>
  <si>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</si>
  <si>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</si>
  <si>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</si>
  <si>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</si>
  <si>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</si>
  <si>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</si>
  <si>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</si>
  <si>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</si>
  <si>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</si>
  <si>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</si>
  <si>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</si>
  <si>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</si>
  <si>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</si>
  <si>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</si>
  <si>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</si>
  <si>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</si>
  <si>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</si>
  <si>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</si>
  <si>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</si>
  <si>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</si>
  <si>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</si>
  <si>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</si>
  <si>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</si>
  <si>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</si>
  <si>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</si>
  <si>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</si>
  <si>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</si>
  <si>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</si>
  <si>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</si>
  <si>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</si>
  <si>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</si>
  <si>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</si>
  <si>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</si>
  <si>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</si>
  <si>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</si>
  <si>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</si>
  <si>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</si>
  <si>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</si>
  <si>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</si>
  <si>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</si>
  <si>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</si>
  <si>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</si>
  <si>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</si>
  <si>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</si>
  <si>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</si>
  <si>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</si>
  <si>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</si>
  <si>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</si>
  <si>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</si>
  <si>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</si>
  <si>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</si>
  <si>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</si>
  <si>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</si>
  <si>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</si>
  <si>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</si>
  <si>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</si>
  <si>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</si>
  <si>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</si>
  <si>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</si>
  <si>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</si>
  <si>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</si>
  <si>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</si>
  <si>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</si>
  <si>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</si>
  <si>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</si>
  <si>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</si>
  <si>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</si>
  <si>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</si>
  <si>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</si>
  <si>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</si>
  <si>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</si>
  <si>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</si>
  <si>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</si>
  <si>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</si>
  <si>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</si>
  <si>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</si>
  <si>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</si>
  <si>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</si>
  <si>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</si>
  <si>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</si>
  <si>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</si>
  <si>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</si>
  <si>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</si>
  <si>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</si>
  <si>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</si>
  <si>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</si>
  <si>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</si>
  <si>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</si>
  <si>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</si>
  <si>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</si>
  <si>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</si>
  <si>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</si>
  <si>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</si>
  <si>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</si>
  <si>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</si>
  <si>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</si>
  <si>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</si>
  <si>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</si>
  <si>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</si>
  <si>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</si>
  <si>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</si>
  <si>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</si>
  <si>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</si>
  <si>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</si>
  <si>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</si>
  <si>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</si>
  <si>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</si>
  <si>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</si>
  <si>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</si>
  <si>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</si>
  <si>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</si>
  <si>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</si>
  <si>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</si>
  <si>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</si>
  <si>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</si>
  <si>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</si>
  <si>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</si>
  <si>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</si>
  <si>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</si>
  <si>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</si>
  <si>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</si>
  <si>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</si>
  <si>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</si>
  <si>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</si>
  <si>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</si>
  <si>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</si>
  <si>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</si>
  <si>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</si>
  <si>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</si>
  <si>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</si>
  <si>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</si>
  <si>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</si>
  <si>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</si>
  <si>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</si>
  <si>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</si>
  <si>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</si>
  <si>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</si>
  <si>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</si>
  <si>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</si>
  <si>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</si>
  <si>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</si>
  <si>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</si>
  <si>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</si>
  <si>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</si>
  <si>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</si>
  <si>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</si>
  <si>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</si>
  <si>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</si>
  <si>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</si>
  <si>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</si>
  <si>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</si>
  <si>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</si>
  <si>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</si>
  <si>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</si>
  <si>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</si>
  <si>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</si>
  <si>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</si>
  <si>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</si>
  <si>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</si>
  <si>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</si>
  <si>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</si>
  <si>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</si>
  <si>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</si>
  <si>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</si>
  <si>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</si>
  <si>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</si>
  <si>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</si>
  <si>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</si>
  <si>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</si>
  <si>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</si>
  <si>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</si>
  <si>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</si>
  <si>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</si>
  <si>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</si>
  <si>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</si>
  <si>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</si>
  <si>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</si>
  <si>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</si>
  <si>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</si>
  <si>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</si>
  <si>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</si>
  <si>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</si>
  <si>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</si>
  <si>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</si>
  <si>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</si>
  <si>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</si>
  <si>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</si>
  <si>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</si>
  <si>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</si>
  <si>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</si>
  <si>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</si>
  <si>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</si>
  <si>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</si>
  <si>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</si>
  <si>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</si>
  <si>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</si>
  <si>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</si>
  <si>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</si>
  <si>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</si>
  <si>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</si>
  <si>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</si>
  <si>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</si>
  <si>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</si>
  <si>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</si>
  <si>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</si>
  <si>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</si>
  <si>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</si>
  <si>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</si>
  <si>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</si>
  <si>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</si>
  <si>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</si>
  <si>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</si>
  <si>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</si>
  <si>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</si>
  <si>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</si>
  <si>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</si>
  <si>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</si>
  <si>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</si>
  <si>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</si>
  <si>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</si>
  <si>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</si>
  <si>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</si>
  <si>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</si>
  <si>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</si>
  <si>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</si>
  <si>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</si>
  <si>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</si>
  <si>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</si>
  <si>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</si>
  <si>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</si>
  <si>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</si>
  <si>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</si>
  <si>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</si>
  <si>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</si>
  <si>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</si>
  <si>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</si>
  <si>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</si>
  <si>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</si>
  <si>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</si>
  <si>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</si>
  <si>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</si>
  <si>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</si>
  <si>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</si>
  <si>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</si>
  <si>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</si>
  <si>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</si>
  <si>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</si>
  <si>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</si>
  <si>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</si>
  <si>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</si>
  <si>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</si>
  <si>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</si>
  <si>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</si>
  <si>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</si>
  <si>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</si>
  <si>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</si>
  <si>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</si>
  <si>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</si>
  <si>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</si>
  <si>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</si>
  <si>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</si>
  <si>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</si>
  <si>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</si>
  <si>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</si>
  <si>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</si>
  <si>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</si>
  <si>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</si>
  <si>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</si>
  <si>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</si>
  <si>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</si>
  <si>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</si>
  <si>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</si>
  <si>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</si>
  <si>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</si>
  <si>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</si>
  <si>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</si>
  <si>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</si>
  <si>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</si>
  <si>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</si>
  <si>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</si>
  <si>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</si>
  <si>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</si>
  <si>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</si>
  <si>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</si>
  <si>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</si>
  <si>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</si>
  <si>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</si>
  <si>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</si>
  <si>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</si>
  <si>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</si>
  <si>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</si>
  <si>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</si>
  <si>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</si>
  <si>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</si>
  <si>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</si>
  <si>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</si>
  <si>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</si>
  <si>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</si>
  <si>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</si>
  <si>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</si>
  <si>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</si>
  <si>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</si>
  <si>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</si>
  <si>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</si>
  <si>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</si>
  <si>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</si>
  <si>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</si>
  <si>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</si>
  <si>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</si>
  <si>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</si>
  <si>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</si>
  <si>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</si>
  <si>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</si>
  <si>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</si>
  <si>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</si>
  <si>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</si>
  <si>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</si>
  <si>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</si>
  <si>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</si>
  <si>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</si>
  <si>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</si>
  <si>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</si>
  <si>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</si>
  <si>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</si>
  <si>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</si>
  <si>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</si>
  <si>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</si>
  <si>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</si>
  <si>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</si>
  <si>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</si>
  <si>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</si>
  <si>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</si>
  <si>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</si>
  <si>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</si>
  <si>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</si>
  <si>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</si>
  <si>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</si>
  <si>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</si>
  <si>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</si>
  <si>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</si>
  <si>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</si>
  <si>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</si>
  <si>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</si>
  <si>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</si>
  <si>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</si>
  <si>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</si>
  <si>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</si>
  <si>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</si>
  <si>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</si>
  <si>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</si>
  <si>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</si>
  <si>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</si>
  <si>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</si>
  <si>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</si>
  <si>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</si>
  <si>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</si>
  <si>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</si>
  <si>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</si>
  <si>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</si>
  <si>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</si>
  <si>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</si>
  <si>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</si>
  <si>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</si>
  <si>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</si>
  <si>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</si>
  <si>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</si>
  <si>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</si>
  <si>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</si>
  <si>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</si>
  <si>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</si>
  <si>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</si>
  <si>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</si>
  <si>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</si>
  <si>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</si>
  <si>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</si>
  <si>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</si>
  <si>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</si>
  <si>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</si>
  <si>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</si>
  <si>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</si>
  <si>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</si>
  <si>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</si>
  <si>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</si>
  <si>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</si>
  <si>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</si>
  <si>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</si>
  <si>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</si>
  <si>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</si>
  <si>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</si>
  <si>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</si>
  <si>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</si>
  <si>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</si>
  <si>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</si>
  <si>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</si>
  <si>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</si>
  <si>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</si>
  <si>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</si>
  <si>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</si>
  <si>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</si>
  <si>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</si>
  <si>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</si>
  <si>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</si>
  <si>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</si>
  <si>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</si>
  <si>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</si>
  <si>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</si>
  <si>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</si>
  <si>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</si>
  <si>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</si>
  <si>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</si>
  <si>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</si>
  <si>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</si>
  <si>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</si>
  <si>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</si>
  <si>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</si>
  <si>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</si>
  <si>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</si>
  <si>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</si>
  <si>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</si>
  <si>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</si>
  <si>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</si>
  <si>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</si>
  <si>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</si>
  <si>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</si>
  <si>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</si>
  <si>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</si>
  <si>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</si>
  <si>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</si>
  <si>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</si>
  <si>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</si>
  <si>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</si>
  <si>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</si>
  <si>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</si>
  <si>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</si>
  <si>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</si>
  <si>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</si>
  <si>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</si>
  <si>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</si>
  <si>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</si>
  <si>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</si>
  <si>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</si>
  <si>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</si>
  <si>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</si>
  <si>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</si>
  <si>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</si>
  <si>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</si>
  <si>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</si>
  <si>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</si>
  <si>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</si>
  <si>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</si>
  <si>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</si>
  <si>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</si>
  <si>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</si>
  <si>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</si>
  <si>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</si>
  <si>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</si>
  <si>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</si>
  <si>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</si>
  <si>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</si>
  <si>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</si>
  <si>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</si>
  <si>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</si>
  <si>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</si>
  <si>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</si>
  <si>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</si>
  <si>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</si>
  <si>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</si>
  <si>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</si>
  <si>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</si>
  <si>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</si>
  <si>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</si>
  <si>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</si>
  <si>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</si>
  <si>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</si>
  <si>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</si>
  <si>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</si>
  <si>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</si>
  <si>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</si>
  <si>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</si>
  <si>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</si>
  <si>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</si>
  <si>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</si>
  <si>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</si>
  <si>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</si>
  <si>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</si>
  <si>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</si>
  <si>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</si>
  <si>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</si>
  <si>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</si>
  <si>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</si>
  <si>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</si>
  <si>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</si>
  <si>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</si>
  <si>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</si>
  <si>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</si>
  <si>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</si>
  <si>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</si>
  <si>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</si>
  <si>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</si>
  <si>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</si>
  <si>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</si>
  <si>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</si>
  <si>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</si>
  <si>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</si>
  <si>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</si>
  <si>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</si>
  <si>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</si>
  <si>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</si>
  <si>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</si>
  <si>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</si>
  <si>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</si>
  <si>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</si>
  <si>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</si>
  <si>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</si>
  <si>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</si>
  <si>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</si>
  <si>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</si>
  <si>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</si>
  <si>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</si>
  <si>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</si>
  <si>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</si>
  <si>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</si>
  <si>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</si>
  <si>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</si>
  <si>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</si>
  <si>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</si>
  <si>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</si>
  <si>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</si>
  <si>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</si>
  <si>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</si>
  <si>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</si>
  <si>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</si>
  <si>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</si>
  <si>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</si>
  <si>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</si>
  <si>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</si>
  <si>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</si>
  <si>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</si>
  <si>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</si>
  <si>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</si>
  <si>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</si>
  <si>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</si>
  <si>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</si>
  <si>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</si>
  <si>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</si>
  <si>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</si>
  <si>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</si>
  <si>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</si>
  <si>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</si>
  <si>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</si>
  <si>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</si>
  <si>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</si>
  <si>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</si>
  <si>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</si>
  <si>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</si>
  <si>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</si>
  <si>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</si>
  <si>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</si>
  <si>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</si>
  <si>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</si>
  <si>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</si>
  <si>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</si>
  <si>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</si>
  <si>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</si>
  <si>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</si>
  <si>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</si>
  <si>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</si>
  <si>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</si>
  <si>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</si>
  <si>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</si>
  <si>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</si>
  <si>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</si>
  <si>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</si>
  <si>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</si>
  <si>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</si>
  <si>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</si>
  <si>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</si>
  <si>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</si>
  <si>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</si>
  <si>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</si>
  <si>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</si>
  <si>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</si>
  <si>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</si>
  <si>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</si>
  <si>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</si>
  <si>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</si>
  <si>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</si>
  <si>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</si>
  <si>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</si>
  <si>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</si>
  <si>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</si>
  <si>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</si>
  <si>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</si>
  <si>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</si>
  <si>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</si>
  <si>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</si>
  <si>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</si>
  <si>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</si>
  <si>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</si>
  <si>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</si>
  <si>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</si>
  <si>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</si>
  <si>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</si>
  <si>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</si>
  <si>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</si>
  <si>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</si>
  <si>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</si>
  <si>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</si>
  <si>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</si>
  <si>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</si>
  <si>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</si>
  <si>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</si>
  <si>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</si>
  <si>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</si>
  <si>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</si>
  <si>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</si>
  <si>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</si>
  <si>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</si>
  <si>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</si>
  <si>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</si>
  <si>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</si>
  <si>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</si>
  <si>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</si>
  <si>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</si>
  <si>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</si>
  <si>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</si>
  <si>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</si>
  <si>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</si>
  <si>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</si>
  <si>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</si>
  <si>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</si>
  <si>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</si>
  <si>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</si>
  <si>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</si>
  <si>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</si>
  <si>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</si>
  <si>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</si>
  <si>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</si>
  <si>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</si>
  <si>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</si>
  <si>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</si>
  <si>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</si>
  <si>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</si>
  <si>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</si>
  <si>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</si>
  <si>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</si>
  <si>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</si>
  <si>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</si>
  <si>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</si>
  <si>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</si>
  <si>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</si>
  <si>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</si>
  <si>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</si>
  <si>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</si>
  <si>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</si>
  <si>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</si>
  <si>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</si>
  <si>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</si>
  <si>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</si>
  <si>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</si>
  <si>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</si>
  <si>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</si>
  <si>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</si>
  <si>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</si>
  <si>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</si>
  <si>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</si>
  <si>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</si>
  <si>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</si>
  <si>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</si>
  <si>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</si>
  <si>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</si>
  <si>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</si>
  <si>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</si>
  <si>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</si>
  <si>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</si>
  <si>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</si>
  <si>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</si>
  <si>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</si>
  <si>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</si>
  <si>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</si>
  <si>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</si>
  <si>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</si>
  <si>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</si>
  <si>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</si>
  <si>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</si>
  <si>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</si>
  <si>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</si>
  <si>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</si>
  <si>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</si>
  <si>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</si>
  <si>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</si>
  <si>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</si>
  <si>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</si>
  <si>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</si>
  <si>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</si>
  <si>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</si>
  <si>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</si>
  <si>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</si>
  <si>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</si>
  <si>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</si>
  <si>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</si>
  <si>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</si>
  <si>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</si>
  <si>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</si>
  <si>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</si>
  <si>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</si>
  <si>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</si>
  <si>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</si>
  <si>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</si>
  <si>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</si>
  <si>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</si>
  <si>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</si>
  <si>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</si>
  <si>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</si>
  <si>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</si>
  <si>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</si>
  <si>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</si>
  <si>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</si>
  <si>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</si>
  <si>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</si>
  <si>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</si>
  <si>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</si>
  <si>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</si>
  <si>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</si>
  <si>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</si>
  <si>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</si>
  <si>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</si>
  <si>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</si>
  <si>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</si>
  <si>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</si>
  <si>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</si>
  <si>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</si>
  <si>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</si>
  <si>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</si>
  <si>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</si>
  <si>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</si>
  <si>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</si>
  <si>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</si>
  <si>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</si>
  <si>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</si>
  <si>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</si>
  <si>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</si>
  <si>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</si>
  <si>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</si>
  <si>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</si>
  <si>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</si>
  <si>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</si>
  <si>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</si>
  <si>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</si>
  <si>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</si>
  <si>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</si>
  <si>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</si>
  <si>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</si>
  <si>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</si>
  <si>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</si>
  <si>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</si>
  <si>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</si>
  <si>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</si>
  <si>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</si>
  <si>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</si>
  <si>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</si>
  <si>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</si>
  <si>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</si>
  <si>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</si>
  <si>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</si>
  <si>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</si>
  <si>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</si>
  <si>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</si>
  <si>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</si>
  <si>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</si>
  <si>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</si>
  <si>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</si>
  <si>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</si>
  <si>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</si>
  <si>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</si>
  <si>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</si>
  <si>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</si>
  <si>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</si>
  <si>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</si>
  <si>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</si>
  <si>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</si>
  <si>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</si>
  <si>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</si>
  <si>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</si>
  <si>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</si>
  <si>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</si>
  <si>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</si>
  <si>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</si>
  <si>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</si>
  <si>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</si>
  <si>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</si>
  <si>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</si>
  <si>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</si>
  <si>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</si>
  <si>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</si>
  <si>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</si>
  <si>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</si>
  <si>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</si>
  <si>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</si>
  <si>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</si>
  <si>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</si>
  <si>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</si>
  <si>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</si>
  <si>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</si>
  <si>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</si>
  <si>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</si>
  <si>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</si>
  <si>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</si>
  <si>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</si>
  <si>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</si>
  <si>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</si>
  <si>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</si>
  <si>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</si>
  <si>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</si>
  <si>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</si>
  <si>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</si>
  <si>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</si>
  <si>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</si>
  <si>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</si>
  <si>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</si>
  <si>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</si>
  <si>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</si>
  <si>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</si>
  <si>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</si>
  <si>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</si>
  <si>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</si>
  <si>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</si>
  <si>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</si>
  <si>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</si>
  <si>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</si>
  <si>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</si>
  <si>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</si>
  <si>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</si>
  <si>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</si>
  <si>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</si>
  <si>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</si>
  <si>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</si>
  <si>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</si>
  <si>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</si>
  <si>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</si>
  <si>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</si>
  <si>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</si>
  <si>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</si>
  <si>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</si>
  <si>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</si>
  <si>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</si>
  <si>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</si>
  <si>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</si>
  <si>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</si>
  <si>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</si>
  <si>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</si>
  <si>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</si>
  <si>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</si>
  <si>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</si>
  <si>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</si>
  <si>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</si>
  <si>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</si>
  <si>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</si>
  <si>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</si>
  <si>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</si>
  <si>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</si>
  <si>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</si>
  <si>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</si>
  <si>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</si>
  <si>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</si>
  <si>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</si>
  <si>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</si>
  <si>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</si>
  <si>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</si>
  <si>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</si>
  <si>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</si>
  <si>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</si>
  <si>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</si>
  <si>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</si>
  <si>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</si>
  <si>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</si>
  <si>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</si>
  <si>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</si>
  <si>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</si>
  <si>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</si>
  <si>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</si>
  <si>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</si>
  <si>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</si>
  <si>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</si>
  <si>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</si>
  <si>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</si>
  <si>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</si>
  <si>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</si>
  <si>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</si>
  <si>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</si>
  <si>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</si>
  <si>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</si>
  <si>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</si>
  <si>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</si>
  <si>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</si>
  <si>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</si>
  <si>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</si>
  <si>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</si>
  <si>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</si>
  <si>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</si>
  <si>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</si>
  <si>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</si>
  <si>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</si>
  <si>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</si>
  <si>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</si>
  <si>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</si>
  <si>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</si>
  <si>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</si>
  <si>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</si>
  <si>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</si>
  <si>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</si>
  <si>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</si>
  <si>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</si>
  <si>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</si>
  <si>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</si>
  <si>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</si>
  <si>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</si>
  <si>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</si>
  <si>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</si>
  <si>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</si>
  <si>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</si>
  <si>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</si>
  <si>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</si>
  <si>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</si>
  <si>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</si>
  <si>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</si>
  <si>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</si>
  <si>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</si>
  <si>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</si>
  <si>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</si>
  <si>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</si>
  <si>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</si>
  <si>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</si>
  <si>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</si>
  <si>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</si>
  <si>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</si>
  <si>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</si>
  <si>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</si>
  <si>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</si>
  <si>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</si>
  <si>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</si>
  <si>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</si>
  <si>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</si>
  <si>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</si>
  <si>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</si>
  <si>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</si>
  <si>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</si>
  <si>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</si>
  <si>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</si>
  <si>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</si>
  <si>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</si>
  <si>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</si>
  <si>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</si>
  <si>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</si>
  <si>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</si>
  <si>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</si>
  <si>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</si>
  <si>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</si>
  <si>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</si>
  <si>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</si>
  <si>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</si>
  <si>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</si>
  <si>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</si>
  <si>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</si>
  <si>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</si>
  <si>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</si>
  <si>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</si>
  <si>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</si>
  <si>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</si>
  <si>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</si>
  <si>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</si>
  <si>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</si>
  <si>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</si>
  <si>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</si>
  <si>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</si>
  <si>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</si>
  <si>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</si>
  <si>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</si>
  <si>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</si>
  <si>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</si>
  <si>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</si>
  <si>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</si>
  <si>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</si>
  <si>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</si>
  <si>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</si>
  <si>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</si>
  <si>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</si>
  <si>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</si>
  <si>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</si>
  <si>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</si>
  <si>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</si>
  <si>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</si>
  <si>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</si>
  <si>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</si>
  <si>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</si>
  <si>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</si>
  <si>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</si>
  <si>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</si>
  <si>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</si>
  <si>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</si>
  <si>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</si>
  <si>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</si>
  <si>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</si>
  <si>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</si>
  <si>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</si>
  <si>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</si>
  <si>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</si>
  <si>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</si>
  <si>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</si>
  <si>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</si>
  <si>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</si>
  <si>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</si>
  <si>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</si>
  <si>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</si>
  <si>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</si>
  <si>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</si>
  <si>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</si>
  <si>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</si>
  <si>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</si>
  <si>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</si>
  <si>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</si>
  <si>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</si>
  <si>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</si>
  <si>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</si>
  <si>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</si>
  <si>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</si>
  <si>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</si>
  <si>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</si>
  <si>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</si>
  <si>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</si>
  <si>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</si>
  <si>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</si>
  <si>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</si>
  <si>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</si>
  <si>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</si>
  <si>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</si>
  <si>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</si>
  <si>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</si>
  <si>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</si>
  <si>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</si>
  <si>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</si>
  <si>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</si>
  <si>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</si>
  <si>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</si>
  <si>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</si>
  <si>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</si>
  <si>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</si>
  <si>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</si>
  <si>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</si>
  <si>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</si>
  <si>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</si>
  <si>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</si>
  <si>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</si>
  <si>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</si>
  <si>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</si>
  <si>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</si>
  <si>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</si>
  <si>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</si>
  <si>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</si>
  <si>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</si>
  <si>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</si>
  <si>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</si>
  <si>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</si>
  <si>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</si>
  <si>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</si>
  <si>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</si>
  <si>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</si>
  <si>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</si>
  <si>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</si>
  <si>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</si>
  <si>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</si>
  <si>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</si>
  <si>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</si>
  <si>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</si>
  <si>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</si>
  <si>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</si>
  <si>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</si>
  <si>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</si>
  <si>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</si>
  <si>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</si>
  <si>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</si>
  <si>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</si>
  <si>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</si>
  <si>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</si>
  <si>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</si>
  <si>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</si>
  <si>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</si>
  <si>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</si>
  <si>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</si>
  <si>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</si>
  <si>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</si>
  <si>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</si>
  <si>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</si>
  <si>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</si>
  <si>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</si>
  <si>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</si>
  <si>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</si>
  <si>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</si>
  <si>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</si>
  <si>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</si>
  <si>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</si>
  <si>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</si>
  <si>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</si>
  <si>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</si>
  <si>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</si>
  <si>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</si>
  <si>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</si>
  <si>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</si>
  <si>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</si>
  <si>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</si>
  <si>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</si>
  <si>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</si>
  <si>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</si>
  <si>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</si>
  <si>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</si>
  <si>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</si>
  <si>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</si>
  <si>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</si>
  <si>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</si>
  <si>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</si>
  <si>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</si>
  <si>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</si>
  <si>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</si>
  <si>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</si>
  <si>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</si>
  <si>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</si>
  <si>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</si>
  <si>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</si>
  <si>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</si>
  <si>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</si>
  <si>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</si>
  <si>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</si>
  <si>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</si>
  <si>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</si>
  <si>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</si>
  <si>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</si>
  <si>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</si>
  <si>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</si>
  <si>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</si>
  <si>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</si>
  <si>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</si>
  <si>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</si>
  <si>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</si>
  <si>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</si>
  <si>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</si>
  <si>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</si>
  <si>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</si>
  <si>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</si>
  <si>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</si>
  <si>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</si>
  <si>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</si>
  <si>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</si>
  <si>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</si>
  <si>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</si>
  <si>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</si>
  <si>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</si>
  <si>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</si>
  <si>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</si>
  <si>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</si>
  <si>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</si>
  <si>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</si>
  <si>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</si>
  <si>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</si>
  <si>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</si>
  <si>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</si>
  <si>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</si>
  <si>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</si>
  <si>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</si>
  <si>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</si>
  <si>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</si>
  <si>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</si>
  <si>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</si>
  <si>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</si>
  <si>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</si>
  <si>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</si>
  <si>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</si>
  <si>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</si>
  <si>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</si>
  <si>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</si>
  <si>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</si>
  <si>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</si>
  <si>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</si>
  <si>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</si>
  <si>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</si>
  <si>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</si>
  <si>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</si>
  <si>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</si>
  <si>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</si>
  <si>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</si>
  <si>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</si>
  <si>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</si>
  <si>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</si>
  <si>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</si>
  <si>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</si>
  <si>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</si>
  <si>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</si>
  <si>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</si>
  <si>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</si>
  <si>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</si>
  <si>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</si>
  <si>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</si>
  <si>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</si>
  <si>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</si>
  <si>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</si>
  <si>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</si>
  <si>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</si>
  <si>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</si>
  <si>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</si>
  <si>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</si>
  <si>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</si>
  <si>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</si>
  <si>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</si>
  <si>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</si>
  <si>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</si>
  <si>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</si>
  <si>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</si>
  <si>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</si>
  <si>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</si>
  <si>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</si>
  <si>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</si>
  <si>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</si>
  <si>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</si>
  <si>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</si>
  <si>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</si>
  <si>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</si>
  <si>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</si>
  <si>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</si>
  <si>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</si>
  <si>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</si>
  <si>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</si>
  <si>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</si>
  <si>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</si>
  <si>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</si>
  <si>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</si>
  <si>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</si>
  <si>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</si>
  <si>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</si>
  <si>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</si>
  <si>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</si>
  <si>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</si>
  <si>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</si>
  <si>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</si>
  <si>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</si>
  <si>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</si>
  <si>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</si>
  <si>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</si>
  <si>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</si>
  <si>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</si>
  <si>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</si>
  <si>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</si>
  <si>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</si>
  <si>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</si>
  <si>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</si>
  <si>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</si>
  <si>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</si>
  <si>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</si>
  <si>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</si>
  <si>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</si>
  <si>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</si>
  <si>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</si>
  <si>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</si>
  <si>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</si>
  <si>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</si>
  <si>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</si>
  <si>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</si>
  <si>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</si>
  <si>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</si>
  <si>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</si>
  <si>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</si>
  <si>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</si>
  <si>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</si>
  <si>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</si>
  <si>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</si>
  <si>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</si>
  <si>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</si>
  <si>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</si>
  <si>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</si>
  <si>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</si>
  <si>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</si>
  <si>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</si>
  <si>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</si>
  <si>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</si>
  <si>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</si>
  <si>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</si>
  <si>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</si>
  <si>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</si>
  <si>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</si>
  <si>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</si>
  <si>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</si>
  <si>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</si>
  <si>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</si>
  <si>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</si>
  <si>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</si>
  <si>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</si>
  <si>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</si>
  <si>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</si>
  <si>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</si>
  <si>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</si>
  <si>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</si>
  <si>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</si>
  <si>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</si>
  <si>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</si>
  <si>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</si>
  <si>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</si>
  <si>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</si>
  <si>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</si>
  <si>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</si>
  <si>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</si>
  <si>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</si>
  <si>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</si>
  <si>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</si>
  <si>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</si>
  <si>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</si>
  <si>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</si>
  <si>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</si>
  <si>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</si>
  <si>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</si>
  <si>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</si>
  <si>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</si>
  <si>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</si>
  <si>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</si>
  <si>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</si>
  <si>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</si>
  <si>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</si>
  <si>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</si>
  <si>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</si>
  <si>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</si>
  <si>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</si>
  <si>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</si>
  <si>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</si>
  <si>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</si>
  <si>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</si>
  <si>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</si>
  <si>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</si>
  <si>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</si>
  <si>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</si>
  <si>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</si>
  <si>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</si>
  <si>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</si>
  <si>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</si>
  <si>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</si>
  <si>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</si>
  <si>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</si>
  <si>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</si>
  <si>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</si>
  <si>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</si>
  <si>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</si>
  <si>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</si>
  <si>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</si>
  <si>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</si>
  <si>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</si>
  <si>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</si>
  <si>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</si>
  <si>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</si>
  <si>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</si>
  <si>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</si>
  <si>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</si>
  <si>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</si>
  <si>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</si>
  <si>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</si>
  <si>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</si>
  <si>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</si>
  <si>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</si>
  <si>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</si>
  <si>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</si>
  <si>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</si>
  <si>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</si>
  <si>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</si>
  <si>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</si>
  <si>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</si>
  <si>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</si>
  <si>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</si>
  <si>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</si>
  <si>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</si>
  <si>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</si>
  <si>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</si>
  <si>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</si>
  <si>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</si>
  <si>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</si>
  <si>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</si>
  <si>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</si>
  <si>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</si>
  <si>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</si>
  <si>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</si>
  <si>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</si>
  <si>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</si>
  <si>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</si>
  <si>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</si>
  <si>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</si>
  <si>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</si>
  <si>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</si>
  <si>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</si>
  <si>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</si>
  <si>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</si>
  <si>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</si>
  <si>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</si>
  <si>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</si>
  <si>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</si>
  <si>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</si>
  <si>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</si>
  <si>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</si>
  <si>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</si>
  <si>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</si>
  <si>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</si>
  <si>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</si>
  <si>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</si>
  <si>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</si>
  <si>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</si>
  <si>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</si>
  <si>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</si>
  <si>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</si>
  <si>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</si>
  <si>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</si>
  <si>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</si>
  <si>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</si>
  <si>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</si>
  <si>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</si>
  <si>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</si>
  <si>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</si>
  <si>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</si>
  <si>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</si>
  <si>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</si>
  <si>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</si>
  <si>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</si>
  <si>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</si>
  <si>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</si>
  <si>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</si>
  <si>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</si>
  <si>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</si>
  <si>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</si>
  <si>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</si>
  <si>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</si>
  <si>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</si>
  <si>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</si>
  <si>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</si>
  <si>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</si>
  <si>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</si>
  <si>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</si>
  <si>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</si>
  <si>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</si>
  <si>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</si>
  <si>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</si>
  <si>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</si>
  <si>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</si>
  <si>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</si>
  <si>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</si>
  <si>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</si>
  <si>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</si>
  <si>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</si>
  <si>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</si>
  <si>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</si>
  <si>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</si>
  <si>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</si>
  <si>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</si>
  <si>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</si>
  <si>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</si>
  <si>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</si>
  <si>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</si>
  <si>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</si>
  <si>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</si>
  <si>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</si>
  <si>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</si>
  <si>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</si>
  <si>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</si>
  <si>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</si>
  <si>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</si>
  <si>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</si>
  <si>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</si>
  <si>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</si>
  <si>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</si>
  <si>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</si>
  <si>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</si>
  <si>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</si>
  <si>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</si>
  <si>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</si>
  <si>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</si>
  <si>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</si>
  <si>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</si>
  <si>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</si>
  <si>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</si>
  <si>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</si>
  <si>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</si>
  <si>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</si>
  <si>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</si>
  <si>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</si>
  <si>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</si>
  <si>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</si>
  <si>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</si>
  <si>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</si>
  <si>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</si>
  <si>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</si>
  <si>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</si>
  <si>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</si>
  <si>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</si>
  <si>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</si>
  <si>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</si>
  <si>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</si>
  <si>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</si>
  <si>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</si>
  <si>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</si>
  <si>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</si>
  <si>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</si>
  <si>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</si>
  <si>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</si>
  <si>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</si>
  <si>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</si>
  <si>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</si>
  <si>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</si>
  <si>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</si>
  <si>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</si>
  <si>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</si>
  <si>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</si>
  <si>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</si>
  <si>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</si>
  <si>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</si>
  <si>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</si>
  <si>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</si>
  <si>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</si>
  <si>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</si>
  <si>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</si>
  <si>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</si>
  <si>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</si>
  <si>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</si>
  <si>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</si>
  <si>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</si>
  <si>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</si>
  <si>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</si>
  <si>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</si>
  <si>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</si>
  <si>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</si>
  <si>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</si>
  <si>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</si>
  <si>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</si>
  <si>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</si>
  <si>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</si>
  <si>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</si>
  <si>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</si>
  <si>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</si>
  <si>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</si>
  <si>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</si>
  <si>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</si>
  <si>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</si>
  <si>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</si>
  <si>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</si>
  <si>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</si>
  <si>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</si>
  <si>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</si>
  <si>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</si>
  <si>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</si>
  <si>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</si>
  <si>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</si>
  <si>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</si>
  <si>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</si>
  <si>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</si>
  <si>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</si>
  <si>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</si>
  <si>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</si>
  <si>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</si>
  <si>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</si>
  <si>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</si>
  <si>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</si>
  <si>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</si>
  <si>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</si>
  <si>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</si>
  <si>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</si>
  <si>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</si>
  <si>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</si>
  <si>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</si>
  <si>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</si>
  <si>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</si>
  <si>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</si>
  <si>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</si>
  <si>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</si>
  <si>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</si>
  <si>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</si>
  <si>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</si>
  <si>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</si>
  <si>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</si>
  <si>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</si>
  <si>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</si>
  <si>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</si>
  <si>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</si>
  <si>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</si>
  <si>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</si>
  <si>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</si>
  <si>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</si>
  <si>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</si>
  <si>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</si>
  <si>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</si>
  <si>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</si>
  <si>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</si>
  <si>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</si>
  <si>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</si>
  <si>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</si>
  <si>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</si>
  <si>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</si>
  <si>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</si>
  <si>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</si>
  <si>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</si>
  <si>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</si>
  <si>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</si>
  <si>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</si>
  <si>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</si>
  <si>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</si>
  <si>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</si>
  <si>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</si>
  <si>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</si>
  <si>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</si>
  <si>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</si>
  <si>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</si>
  <si>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</si>
  <si>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</si>
  <si>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</si>
  <si>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</si>
  <si>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</si>
  <si>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</si>
  <si>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</si>
  <si>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</si>
  <si>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</si>
  <si>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</si>
  <si>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</si>
  <si>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</si>
  <si>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</si>
  <si>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</si>
  <si>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</si>
  <si>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</si>
  <si>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</si>
  <si>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</si>
  <si>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</si>
  <si>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</si>
  <si>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</si>
  <si>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</si>
  <si>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</si>
  <si>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</si>
  <si>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</si>
  <si>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</si>
  <si>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</si>
  <si>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</si>
  <si>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</si>
  <si>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</si>
  <si>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</si>
  <si>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</si>
  <si>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</si>
  <si>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</si>
  <si>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</si>
  <si>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</si>
  <si>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</si>
  <si>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</si>
  <si>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</si>
  <si>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</si>
  <si>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</si>
  <si>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</si>
  <si>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</si>
  <si>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</si>
  <si>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</si>
  <si>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</si>
  <si>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</si>
  <si>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</si>
  <si>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</si>
  <si>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</si>
  <si>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</si>
  <si>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</si>
  <si>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</si>
  <si>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</si>
  <si>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</si>
  <si>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</si>
  <si>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</si>
  <si>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</si>
  <si>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</si>
  <si>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</si>
  <si>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</si>
  <si>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</si>
  <si>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</si>
  <si>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</si>
  <si>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</si>
  <si>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</si>
  <si>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</si>
  <si>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</si>
  <si>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</si>
  <si>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</si>
  <si>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</si>
  <si>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</si>
  <si>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</si>
  <si>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</si>
  <si>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</si>
  <si>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</si>
  <si>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</si>
  <si>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</si>
  <si>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</si>
  <si>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</si>
  <si>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</si>
  <si>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</si>
  <si>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</si>
  <si>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</si>
  <si>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</si>
  <si>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</si>
  <si>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</si>
  <si>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</si>
  <si>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</si>
  <si>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</si>
  <si>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</si>
  <si>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</si>
  <si>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</si>
  <si>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</si>
  <si>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</si>
  <si>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</si>
  <si>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</si>
  <si>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</si>
  <si>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</si>
  <si>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</si>
  <si>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</si>
  <si>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</si>
  <si>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</si>
  <si>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</si>
  <si>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</si>
  <si>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</si>
  <si>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</si>
  <si>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</si>
  <si>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</si>
  <si>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</si>
  <si>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</si>
  <si>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</si>
  <si>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</si>
  <si>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</si>
  <si>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</si>
  <si>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</si>
  <si>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</si>
  <si>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</si>
  <si>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</si>
  <si>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</si>
  <si>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</si>
  <si>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</si>
  <si>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</si>
  <si>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</si>
  <si>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</si>
  <si>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</si>
  <si>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</si>
  <si>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</si>
  <si>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</si>
  <si>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</si>
  <si>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</si>
  <si>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</si>
  <si>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</si>
  <si>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</si>
  <si>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</si>
  <si>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</si>
  <si>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</si>
  <si>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</si>
  <si>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</si>
  <si>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</si>
  <si>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</si>
  <si>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</si>
  <si>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</si>
  <si>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</si>
  <si>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</si>
  <si>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</si>
  <si>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</si>
  <si>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</si>
  <si>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</si>
  <si>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</si>
  <si>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</si>
  <si>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</si>
  <si>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</si>
  <si>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</si>
  <si>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</si>
  <si>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</si>
  <si>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</si>
  <si>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</si>
  <si>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</si>
  <si>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</si>
  <si>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</si>
  <si>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</si>
  <si>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</si>
  <si>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</si>
  <si>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</si>
  <si>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</si>
  <si>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</si>
  <si>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</si>
  <si>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</si>
  <si>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</si>
  <si>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</si>
  <si>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</si>
  <si>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</si>
  <si>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</si>
  <si>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</si>
  <si>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</si>
  <si>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</si>
  <si>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</si>
  <si>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</si>
  <si>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</si>
  <si>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</si>
  <si>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</si>
  <si>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</si>
  <si>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</si>
  <si>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</si>
  <si>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</si>
  <si>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</si>
  <si>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</si>
  <si>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</si>
  <si>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</si>
  <si>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</si>
  <si>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</si>
  <si>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</si>
  <si>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</si>
  <si>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</si>
  <si>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</si>
  <si>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</si>
  <si>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</si>
  <si>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</si>
  <si>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</si>
  <si>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</si>
  <si>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</si>
  <si>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</si>
  <si>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</si>
  <si>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</si>
  <si>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</si>
  <si>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</si>
  <si>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</si>
  <si>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</si>
  <si>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</si>
  <si>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</si>
  <si>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</si>
  <si>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</si>
  <si>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</si>
  <si>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</si>
  <si>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</si>
  <si>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</si>
  <si>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</si>
  <si>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</si>
  <si>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</si>
  <si>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</si>
  <si>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</si>
  <si>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</si>
  <si>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</si>
  <si>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</si>
  <si>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</si>
  <si>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</si>
  <si>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</si>
  <si>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</si>
  <si>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</si>
  <si>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</si>
  <si>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</si>
  <si>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</si>
  <si>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</si>
  <si>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</si>
  <si>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</si>
  <si>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</si>
  <si>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</si>
  <si>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</si>
  <si>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</si>
  <si>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</si>
  <si>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</si>
  <si>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</si>
  <si>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</si>
  <si>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</si>
  <si>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</si>
  <si>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</si>
  <si>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</si>
  <si>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</si>
  <si>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</si>
  <si>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</si>
  <si>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</si>
  <si>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</si>
  <si>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</si>
  <si>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</si>
  <si>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</si>
  <si>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</si>
  <si>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</si>
  <si>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</si>
  <si>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</si>
  <si>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</si>
  <si>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</si>
  <si>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</si>
  <si>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</si>
  <si>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</si>
  <si>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</si>
  <si>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</si>
  <si>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</si>
  <si>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</si>
  <si>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</si>
  <si>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</si>
  <si>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</si>
  <si>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</si>
  <si>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</si>
  <si>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</si>
  <si>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</si>
  <si>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</si>
  <si>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</si>
  <si>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</si>
  <si>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</si>
  <si>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</si>
  <si>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</si>
  <si>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</si>
  <si>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</si>
  <si>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</si>
  <si>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</si>
  <si>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</si>
  <si>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</si>
  <si>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</si>
  <si>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</si>
  <si>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</si>
  <si>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</si>
  <si>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</si>
  <si>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</si>
  <si>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</si>
  <si>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</si>
  <si>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</si>
  <si>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</si>
  <si>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</si>
  <si>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</si>
  <si>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</si>
  <si>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</si>
  <si>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</si>
  <si>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</si>
  <si>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</si>
  <si>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</si>
  <si>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</si>
  <si>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</si>
  <si>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</si>
  <si>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</si>
  <si>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</si>
  <si>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</si>
  <si>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</si>
  <si>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</si>
  <si>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</si>
  <si>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</si>
  <si>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</si>
  <si>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</si>
  <si>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</si>
  <si>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</si>
  <si>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</si>
  <si>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</si>
  <si>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</si>
  <si>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</si>
  <si>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</si>
  <si>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</si>
  <si>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</si>
  <si>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</si>
  <si>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</si>
  <si>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</si>
  <si>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</si>
  <si>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</si>
  <si>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</si>
  <si>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</si>
  <si>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</si>
  <si>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</si>
  <si>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</si>
  <si>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</si>
  <si>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</si>
  <si>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</si>
  <si>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</si>
  <si>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</si>
  <si>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</si>
  <si>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</si>
  <si>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</si>
  <si>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</si>
  <si>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</si>
  <si>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</si>
  <si>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</si>
  <si>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</si>
  <si>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</si>
  <si>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</si>
  <si>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</si>
  <si>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</si>
  <si>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</si>
  <si>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</si>
  <si>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</si>
  <si>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</si>
  <si>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</si>
  <si>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</si>
  <si>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</si>
  <si>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</si>
  <si>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</si>
  <si>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</si>
  <si>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</si>
  <si>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</si>
  <si>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</si>
  <si>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</si>
  <si>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</si>
  <si>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</si>
  <si>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</si>
  <si>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</si>
  <si>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</si>
  <si>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</si>
  <si>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</si>
  <si>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</si>
  <si>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</si>
  <si>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</si>
  <si>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</si>
  <si>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</si>
  <si>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</si>
  <si>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</si>
  <si>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</si>
  <si>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</si>
  <si>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</si>
  <si>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</si>
  <si>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</si>
  <si>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</si>
  <si>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</si>
  <si>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</si>
  <si>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</si>
  <si>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</si>
  <si>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</si>
  <si>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</si>
  <si>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</si>
  <si>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</si>
  <si>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</si>
  <si>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</si>
  <si>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</si>
  <si>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</si>
  <si>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</si>
  <si>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</si>
  <si>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</si>
  <si>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</si>
  <si>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</si>
  <si>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</si>
  <si>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</si>
  <si>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</si>
  <si>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</si>
  <si>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</si>
  <si>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</si>
  <si>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</si>
  <si>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</si>
  <si>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</si>
  <si>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</si>
  <si>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</si>
  <si>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</si>
  <si>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</si>
  <si>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</si>
  <si>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</si>
  <si>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</si>
  <si>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</si>
  <si>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</si>
  <si>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</si>
  <si>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</si>
  <si>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</si>
  <si>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</si>
  <si>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</si>
  <si>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</si>
  <si>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</si>
  <si>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</si>
  <si>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</si>
  <si>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</si>
  <si>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</si>
  <si>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</si>
  <si>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</si>
  <si>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</si>
  <si>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</si>
  <si>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</si>
  <si>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</si>
  <si>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</si>
  <si>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</si>
  <si>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</si>
  <si>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</si>
  <si>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</si>
  <si>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</si>
  <si>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</si>
  <si>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</si>
  <si>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</si>
  <si>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</si>
  <si>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</si>
  <si>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</si>
  <si>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</si>
  <si>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</si>
  <si>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</si>
  <si>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</si>
  <si>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</si>
  <si>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</si>
  <si>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</si>
  <si>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</si>
  <si>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</si>
  <si>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</si>
  <si>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</si>
  <si>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</si>
  <si>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</si>
  <si>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</si>
  <si>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</si>
  <si>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</si>
  <si>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</si>
  <si>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</si>
  <si>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</si>
  <si>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</si>
  <si>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</si>
  <si>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</si>
  <si>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</si>
  <si>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</si>
  <si>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</si>
  <si>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</si>
  <si>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</si>
  <si>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</si>
  <si>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</si>
  <si>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</si>
  <si>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</si>
  <si>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</si>
  <si>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</si>
  <si>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</si>
  <si>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</si>
  <si>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</si>
  <si>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</si>
  <si>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</si>
  <si>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</si>
  <si>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</si>
  <si>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</si>
  <si>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</si>
  <si>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</si>
  <si>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</si>
  <si>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</si>
  <si>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</si>
  <si>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</si>
  <si>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</si>
  <si>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</si>
  <si>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</si>
  <si>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</si>
  <si>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</si>
  <si>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</si>
  <si>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</si>
  <si>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</si>
  <si>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</si>
  <si>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</si>
  <si>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</si>
  <si>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</si>
  <si>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</si>
  <si>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</si>
  <si>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</si>
  <si>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</si>
  <si>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</si>
  <si>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</si>
  <si>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</si>
  <si>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</si>
  <si>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</si>
  <si>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</si>
  <si>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</si>
  <si>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</si>
  <si>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</si>
  <si>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</si>
  <si>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</si>
  <si>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</si>
  <si>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</si>
  <si>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</si>
  <si>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</si>
  <si>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</si>
  <si>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</si>
  <si>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</si>
  <si>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</si>
  <si>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</si>
  <si>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</si>
  <si>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</si>
  <si>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</si>
  <si>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</si>
  <si>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</si>
  <si>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</si>
  <si>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</si>
  <si>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</si>
  <si>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</si>
  <si>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</si>
  <si>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</si>
  <si>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</si>
  <si>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</si>
  <si>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</si>
  <si>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</si>
  <si>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</si>
  <si>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</si>
  <si>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</si>
  <si>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</si>
  <si>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</si>
  <si>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</si>
  <si>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</si>
  <si>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</si>
  <si>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</si>
  <si>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</si>
  <si>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</si>
  <si>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</si>
  <si>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</si>
  <si>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</si>
  <si>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</si>
  <si>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</si>
  <si>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</si>
  <si>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</si>
  <si>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</si>
  <si>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</si>
  <si>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</si>
  <si>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</si>
  <si>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</si>
  <si>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</si>
  <si>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</si>
  <si>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</si>
  <si>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</si>
  <si>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</si>
  <si>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</si>
  <si>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</si>
  <si>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</si>
  <si>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</si>
  <si>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</si>
  <si>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</si>
  <si>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</si>
  <si>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</si>
  <si>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</si>
  <si>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</si>
  <si>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</si>
  <si>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</si>
  <si>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</si>
  <si>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</si>
  <si>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</si>
  <si>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</si>
  <si>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</si>
  <si>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</si>
  <si>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</si>
  <si>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</si>
  <si>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</si>
  <si>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</si>
  <si>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</si>
  <si>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</si>
  <si>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</si>
  <si>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</si>
  <si>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</si>
  <si>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</si>
  <si>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</si>
  <si>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</si>
  <si>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</si>
  <si>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</si>
  <si>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</si>
  <si>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</si>
  <si>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</si>
  <si>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</si>
  <si>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</si>
  <si>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</si>
  <si>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</si>
  <si>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</si>
  <si>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</si>
  <si>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</si>
  <si>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</si>
  <si>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</si>
  <si>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</si>
  <si>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</si>
  <si>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</si>
  <si>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</si>
  <si>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</si>
  <si>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</si>
  <si>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</si>
  <si>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</si>
  <si>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</si>
  <si>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</si>
  <si>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</si>
  <si>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</si>
  <si>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</si>
  <si>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</si>
  <si>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</si>
  <si>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</si>
  <si>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</si>
  <si>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</si>
  <si>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</si>
  <si>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</si>
  <si>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</si>
  <si>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</si>
  <si>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</si>
  <si>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</si>
  <si>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</si>
  <si>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</si>
  <si>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</si>
  <si>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</si>
  <si>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</si>
  <si>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</si>
  <si>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</si>
  <si>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</si>
  <si>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</si>
  <si>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</si>
  <si>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</si>
  <si>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</si>
  <si>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</si>
  <si>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</si>
  <si>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</si>
  <si>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</si>
  <si>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</si>
  <si>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</si>
  <si>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</si>
  <si>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</si>
  <si>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</si>
  <si>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</si>
  <si>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</si>
  <si>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</si>
  <si>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</si>
  <si>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</si>
  <si>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</si>
  <si>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</si>
  <si>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</si>
  <si>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</si>
  <si>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</si>
  <si>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</si>
  <si>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</si>
  <si>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</si>
  <si>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</si>
  <si>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</si>
  <si>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</si>
  <si>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</si>
  <si>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</si>
  <si>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</si>
  <si>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</si>
  <si>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</si>
  <si>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</si>
  <si>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</si>
  <si>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</si>
  <si>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</si>
  <si>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</si>
  <si>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</si>
  <si>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</si>
  <si>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</si>
  <si>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</si>
  <si>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</si>
  <si>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</si>
  <si>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</si>
  <si>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</si>
  <si>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</si>
  <si>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</si>
  <si>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</si>
  <si>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</si>
  <si>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</si>
  <si>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</si>
  <si>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</si>
  <si>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</si>
  <si>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</si>
  <si>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</si>
  <si>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</si>
  <si>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</si>
  <si>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</si>
  <si>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</si>
  <si>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</si>
  <si>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</si>
  <si>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</si>
  <si>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</si>
  <si>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</si>
  <si>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</si>
  <si>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</si>
  <si>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</si>
  <si>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</si>
  <si>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</si>
  <si>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</si>
  <si>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</si>
  <si>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</si>
  <si>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</si>
  <si>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</si>
  <si>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</si>
  <si>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</si>
  <si>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</si>
  <si>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</si>
  <si>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</si>
  <si>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</si>
  <si>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</si>
  <si>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</si>
  <si>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</si>
  <si>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</si>
  <si>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</si>
  <si>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</si>
  <si>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</si>
  <si>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</si>
  <si>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</si>
  <si>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</si>
  <si>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</si>
  <si>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</si>
  <si>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</si>
  <si>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</si>
  <si>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</si>
  <si>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</si>
  <si>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</si>
  <si>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</si>
  <si>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</si>
  <si>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</si>
  <si>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</si>
  <si>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</si>
  <si>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</si>
  <si>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</si>
  <si>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</si>
  <si>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</si>
  <si>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</si>
  <si>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</si>
  <si>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</si>
  <si>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</si>
  <si>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</si>
  <si>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</si>
  <si>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</si>
  <si>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</si>
  <si>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</si>
  <si>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</si>
  <si>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</si>
  <si>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</si>
  <si>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</si>
  <si>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</si>
  <si>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</si>
  <si>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</si>
  <si>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</si>
  <si>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</si>
  <si>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</si>
  <si>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</si>
  <si>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</si>
  <si>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</si>
  <si>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</si>
  <si>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</si>
  <si>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</si>
  <si>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</si>
  <si>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</si>
  <si>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</si>
  <si>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</si>
  <si>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</si>
  <si>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</si>
  <si>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</si>
  <si>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</si>
  <si>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</si>
  <si>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</si>
  <si>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</si>
  <si>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</si>
  <si>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</si>
  <si>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</si>
  <si>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</si>
  <si>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</si>
  <si>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</si>
  <si>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</si>
  <si>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</si>
  <si>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</si>
  <si>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</si>
  <si>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</si>
  <si>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</si>
  <si>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</si>
  <si>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</si>
  <si>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</si>
  <si>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</si>
  <si>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</si>
  <si>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</si>
  <si>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</si>
  <si>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</si>
  <si>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</si>
  <si>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</si>
  <si>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</si>
  <si>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</si>
  <si>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</si>
  <si>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</si>
  <si>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</si>
  <si>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</si>
  <si>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</si>
  <si>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</si>
  <si>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</si>
  <si>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</si>
  <si>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</si>
  <si>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</si>
  <si>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</si>
  <si>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</si>
  <si>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</si>
  <si>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</si>
  <si>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</si>
  <si>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</si>
  <si>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</si>
  <si>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</si>
  <si>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</si>
  <si>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</si>
  <si>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</si>
  <si>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</si>
  <si>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</si>
  <si>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</si>
  <si>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</si>
  <si>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</si>
  <si>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</si>
  <si>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</si>
  <si>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</si>
  <si>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</si>
  <si>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</si>
  <si>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</si>
  <si>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</si>
  <si>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</si>
  <si>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</si>
  <si>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</si>
  <si>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</si>
  <si>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</si>
  <si>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</si>
  <si>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</si>
  <si>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</si>
  <si>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</si>
  <si>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</si>
  <si>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</si>
  <si>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</si>
  <si>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</si>
  <si>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</si>
  <si>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</si>
  <si>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</si>
  <si>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</si>
  <si>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</si>
  <si>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</si>
  <si>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</si>
  <si>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</si>
  <si>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</si>
  <si>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</si>
  <si>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</si>
  <si>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</si>
  <si>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</si>
  <si>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</si>
  <si>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</si>
  <si>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</si>
  <si>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</si>
  <si>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</si>
  <si>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</si>
  <si>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</si>
  <si>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</si>
  <si>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</si>
  <si>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</si>
  <si>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</si>
  <si>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</si>
  <si>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</si>
  <si>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</si>
  <si>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</si>
  <si>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</si>
  <si>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</si>
  <si>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</si>
  <si>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</si>
  <si>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</si>
  <si>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</si>
  <si>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</si>
  <si>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</si>
  <si>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</si>
  <si>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</si>
  <si>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</si>
  <si>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</si>
  <si>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</si>
  <si>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</si>
  <si>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</si>
  <si>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</si>
  <si>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</si>
  <si>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</si>
  <si>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</si>
  <si>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</si>
  <si>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</si>
  <si>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</si>
  <si>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</si>
  <si>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</si>
  <si>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</si>
  <si>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</si>
  <si>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</si>
  <si>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</si>
  <si>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</si>
  <si>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</si>
  <si>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</si>
  <si>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</si>
  <si>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</si>
  <si>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</si>
  <si>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</si>
  <si>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</si>
  <si>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</si>
  <si>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</si>
  <si>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</si>
  <si>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</si>
  <si>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</si>
  <si>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</si>
  <si>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</si>
  <si>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</si>
  <si>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</si>
  <si>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</si>
  <si>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</si>
  <si>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</si>
  <si>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</si>
  <si>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</si>
  <si>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</si>
  <si>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</si>
  <si>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</si>
  <si>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</si>
  <si>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</si>
  <si>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</si>
  <si>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</si>
  <si>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</si>
  <si>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</si>
  <si>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</si>
  <si>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</si>
  <si>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</si>
  <si>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</si>
  <si>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</si>
  <si>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</si>
  <si>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</si>
  <si>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</si>
  <si>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</si>
  <si>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</si>
  <si>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</si>
  <si>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</si>
  <si>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</si>
  <si>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</si>
  <si>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</si>
  <si>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</si>
  <si>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</si>
  <si>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</si>
  <si>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</si>
  <si>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</si>
  <si>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</si>
  <si>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</si>
  <si>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</si>
  <si>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</si>
  <si>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</si>
  <si>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</si>
  <si>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</si>
  <si>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</si>
  <si>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</si>
  <si>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</si>
  <si>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</si>
  <si>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</si>
  <si>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</si>
  <si>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</si>
  <si>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</si>
  <si>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</si>
  <si>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</si>
  <si>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</si>
  <si>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</si>
  <si>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</si>
  <si>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</si>
  <si>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</si>
  <si>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</si>
  <si>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</si>
  <si>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</si>
  <si>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</si>
  <si>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</si>
  <si>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</si>
  <si>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</si>
  <si>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</si>
  <si>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</si>
  <si>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</si>
  <si>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</si>
  <si>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</si>
  <si>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</si>
  <si>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</si>
  <si>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</si>
  <si>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</si>
  <si>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</si>
  <si>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</si>
  <si>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</si>
  <si>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</si>
  <si>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</si>
  <si>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</si>
  <si>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</si>
  <si>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</si>
  <si>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</si>
  <si>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</si>
  <si>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</si>
  <si>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</si>
  <si>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</si>
  <si>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</si>
  <si>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</si>
  <si>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</si>
  <si>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</si>
  <si>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</si>
  <si>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</si>
  <si>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</si>
  <si>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</si>
  <si>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</si>
  <si>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</si>
  <si>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</si>
  <si>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</si>
  <si>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</si>
  <si>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</si>
  <si>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</si>
  <si>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</si>
  <si>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</si>
  <si>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</si>
  <si>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</si>
  <si>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</si>
  <si>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</si>
  <si>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</si>
  <si>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</si>
  <si>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</si>
  <si>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</si>
  <si>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</si>
  <si>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</si>
  <si>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</si>
  <si>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</si>
  <si>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</si>
  <si>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</si>
  <si>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</si>
  <si>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</si>
  <si>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</si>
  <si>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</si>
  <si>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</si>
  <si>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</si>
  <si>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</si>
  <si>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</si>
  <si>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</si>
  <si>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</si>
  <si>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</si>
  <si>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</si>
  <si>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</si>
  <si>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</si>
  <si>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</si>
  <si>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</si>
  <si>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</si>
  <si>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</si>
  <si>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</si>
  <si>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</si>
  <si>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</si>
  <si>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</si>
  <si>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</si>
  <si>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</si>
  <si>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</si>
  <si>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</si>
  <si>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</si>
  <si>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</si>
  <si>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</si>
  <si>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</si>
  <si>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</si>
  <si>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</si>
  <si>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</si>
  <si>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</si>
  <si>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</si>
  <si>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</si>
  <si>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</si>
  <si>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</si>
  <si>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</si>
  <si>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</si>
  <si>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</si>
  <si>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</si>
  <si>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</si>
  <si>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</si>
  <si>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</si>
  <si>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</si>
  <si>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</si>
  <si>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</si>
  <si>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</si>
  <si>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</si>
  <si>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</si>
  <si>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</si>
  <si>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</si>
  <si>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</si>
  <si>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</si>
  <si>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</si>
  <si>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</si>
  <si>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</si>
  <si>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</si>
  <si>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</si>
  <si>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</si>
  <si>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</si>
  <si>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</si>
  <si>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</si>
  <si>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</si>
  <si>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</si>
  <si>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</si>
  <si>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</si>
  <si>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</si>
  <si>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</si>
  <si>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</si>
  <si>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</si>
  <si>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</si>
  <si>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</si>
  <si>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</si>
  <si>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</si>
  <si>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</si>
  <si>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</si>
  <si>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</si>
  <si>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</si>
  <si>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</si>
  <si>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</si>
  <si>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</si>
  <si>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</si>
  <si>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</si>
  <si>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</si>
  <si>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</si>
  <si>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</si>
  <si>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</si>
  <si>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</si>
  <si>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</si>
  <si>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</si>
  <si>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</si>
  <si>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</si>
  <si>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</si>
  <si>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</si>
  <si>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</si>
  <si>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</si>
  <si>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</si>
  <si>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</si>
  <si>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</si>
  <si>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</si>
  <si>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</si>
  <si>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</si>
  <si>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</si>
  <si>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</si>
  <si>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</si>
  <si>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</si>
  <si>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</si>
  <si>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</si>
  <si>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</si>
  <si>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</si>
  <si>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</si>
  <si>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</si>
  <si>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</si>
  <si>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</si>
  <si>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</si>
  <si>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</si>
  <si>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</si>
  <si>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</si>
  <si>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</si>
  <si>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</si>
  <si>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</si>
  <si>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</si>
  <si>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</si>
  <si>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</si>
  <si>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</si>
  <si>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</si>
  <si>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</si>
  <si>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</si>
  <si>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</si>
  <si>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</si>
  <si>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</si>
  <si>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</si>
  <si>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</si>
  <si>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</si>
  <si>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</si>
  <si>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</si>
  <si>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</si>
  <si>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</si>
  <si>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</si>
  <si>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</si>
  <si>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</si>
  <si>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</si>
  <si>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</si>
  <si>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</si>
  <si>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</si>
  <si>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</si>
  <si>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</si>
  <si>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</si>
  <si>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</si>
  <si>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</si>
  <si>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</si>
  <si>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</si>
  <si>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</si>
  <si>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</si>
  <si>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</si>
  <si>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</si>
  <si>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</si>
  <si>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</si>
  <si>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</si>
  <si>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</si>
  <si>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</si>
  <si>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</si>
  <si>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</si>
  <si>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</si>
  <si>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</si>
  <si>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</si>
  <si>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</si>
  <si>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</si>
  <si>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</si>
  <si>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</si>
  <si>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</si>
  <si>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</si>
  <si>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</si>
  <si>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</si>
  <si>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</si>
  <si>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</si>
  <si>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</si>
  <si>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</si>
  <si>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</si>
  <si>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</si>
  <si>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</si>
  <si>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</si>
  <si>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</si>
  <si>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</si>
  <si>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</si>
  <si>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</si>
  <si>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</si>
  <si>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</si>
  <si>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</si>
  <si>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</si>
  <si>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</si>
  <si>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</si>
  <si>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</si>
  <si>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</si>
  <si>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</si>
  <si>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</si>
  <si>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</si>
  <si>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</si>
  <si>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</si>
  <si>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</si>
  <si>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</si>
  <si>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</si>
  <si>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</si>
  <si>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</si>
  <si>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</si>
  <si>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</si>
  <si>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</si>
  <si>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</si>
  <si>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</si>
  <si>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</si>
  <si>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</si>
  <si>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</si>
  <si>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</si>
  <si>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</si>
  <si>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</si>
  <si>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</si>
  <si>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</si>
  <si>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</si>
  <si>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</si>
  <si>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</si>
  <si>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</si>
  <si>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</si>
  <si>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</si>
  <si>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</si>
  <si>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</si>
  <si>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</si>
  <si>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</si>
  <si>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</si>
  <si>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</si>
  <si>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</si>
  <si>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</si>
  <si>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</si>
  <si>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</si>
  <si>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</si>
  <si>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</si>
  <si>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</si>
  <si>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</si>
  <si>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</si>
  <si>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</si>
  <si>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</si>
  <si>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</si>
  <si>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</si>
  <si>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</si>
  <si>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</si>
  <si>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</si>
  <si>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</si>
  <si>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</si>
  <si>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</si>
  <si>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</si>
  <si>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</si>
  <si>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</si>
  <si>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</si>
  <si>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</si>
  <si>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</si>
  <si>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</si>
  <si>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</si>
  <si>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</si>
  <si>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</si>
  <si>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</si>
  <si>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</si>
  <si>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</si>
  <si>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</si>
  <si>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</si>
  <si>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</si>
  <si>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</si>
  <si>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</si>
  <si>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</si>
  <si>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</si>
  <si>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</si>
  <si>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</si>
  <si>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</si>
  <si>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</si>
  <si>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</si>
  <si>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</si>
  <si>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</si>
  <si>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</si>
  <si>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</si>
  <si>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</si>
  <si>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</si>
  <si>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</si>
  <si>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</si>
  <si>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</si>
  <si>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</si>
  <si>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</si>
  <si>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</si>
  <si>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</si>
  <si>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</si>
  <si>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</si>
  <si>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</si>
  <si>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</si>
  <si>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</si>
  <si>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</si>
  <si>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</si>
  <si>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</si>
  <si>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</si>
  <si>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</si>
  <si>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</si>
  <si>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</si>
  <si>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</si>
  <si>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</si>
  <si>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</si>
  <si>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</si>
  <si>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</si>
  <si>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</si>
  <si>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</si>
  <si>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</si>
  <si>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</si>
  <si>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</si>
  <si>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</si>
  <si>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</si>
  <si>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</si>
  <si>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</si>
  <si>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</si>
  <si>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</si>
  <si>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</si>
  <si>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</si>
  <si>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</si>
  <si>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</si>
  <si>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</si>
  <si>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</si>
  <si>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</si>
  <si>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</si>
  <si>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</si>
  <si>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</si>
  <si>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</si>
  <si>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</si>
  <si>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</si>
  <si>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</si>
  <si>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</si>
  <si>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</si>
  <si>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</si>
  <si>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</si>
  <si>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</si>
  <si>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</si>
  <si>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</si>
  <si>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</si>
  <si>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</si>
  <si>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</si>
  <si>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</si>
  <si>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</si>
  <si>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</si>
  <si>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</si>
  <si>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</si>
  <si>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</si>
  <si>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</si>
  <si>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</si>
  <si>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</si>
  <si>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</si>
  <si>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</si>
  <si>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</si>
  <si>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</si>
  <si>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</si>
  <si>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</si>
  <si>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</si>
  <si>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</si>
  <si>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</si>
  <si>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</si>
  <si>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</si>
  <si>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</si>
  <si>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</si>
  <si>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</si>
  <si>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</si>
  <si>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</si>
  <si>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</si>
  <si>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</si>
  <si>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</si>
  <si>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</si>
  <si>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</si>
  <si>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</si>
  <si>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</si>
  <si>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</si>
  <si>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</si>
  <si>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</si>
  <si>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</si>
  <si>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</si>
  <si>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</si>
  <si>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</si>
  <si>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</si>
  <si>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</si>
  <si>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</si>
  <si>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</si>
  <si>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</si>
  <si>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</si>
  <si>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</si>
  <si>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</si>
  <si>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</si>
  <si>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</si>
  <si>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</si>
  <si>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</si>
  <si>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</si>
  <si>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</si>
  <si>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</si>
  <si>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</si>
  <si>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</si>
  <si>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out of coverage suspected at site </t>
  </si>
  <si>
    <t>PCM-20251023-00001869</t>
  </si>
  <si>
    <t>Bhab0834</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</si>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</sst>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290.90998738425697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10.414998958331125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45953.858413310183</v>
      </c>
      <c r="H4" s="164"/>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45953.858413310183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45953.858413310183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45953.858413310183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45953.858413310183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45953.858413310183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45953.858413310183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45953.858413310183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45953.858413310183</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45953.858413310183</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45953.858413310183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45953.858413310183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45953.858413310183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45953.858413310183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45953.858413310183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45953.858413310183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45953.858413310183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45953.858413310183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45953.858413310183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45953.858413310183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45953.858413310183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45953.858413310183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45953.858413310183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45953.858413310183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45953.858413310183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45953.858413310183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45953.858413310183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45953.858413310183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45953.858413310183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45953.858413310183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45953.858413310183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45953.858413310183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45953.858413310183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45953.858413310183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45953.858413310183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45953.858413310183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45953.858413310183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45953.858413310183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45953.858413310183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45953.858413310183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45953.858413310183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45953.858413310183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45953.858413310183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45953.858413310183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45953.858413310183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45953.858413310183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45953.858413310183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45953.858413310183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45953.858413310183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45953.858413310183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45953.858413310183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45953.858413310183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45953.858413310183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45953.858413310183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45953.858413310183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45953.858413310183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45953.858413310183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45953.858413310183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45953.858413310183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45953.858413310183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45953.858413310183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45953.858413310183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45953.858413310183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45953.858413310183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45953.858413310183</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45953.858413310183</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7D4FFDC7-9EC0-46CB-84D1-A63126E7E00B}"/>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128.85857534722163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9.3626378472181386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45953.858413310183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45953.858413310183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45953.858413310183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25578</v>
      </c>
      <c r="E8" s="116"/>
      <c r="F8" s="117"/>
      <c r="G8" s="118">
        <f ca="1">IFERROR(NOW()-F8,"-")</f>
        <v>45953.858413310183</v>
      </c>
      <c r="H8" s="117"/>
      <c r="I8" s="18" t="str">
        <f>IFERROR(VLOOKUP(D8,DB!A:F,6,0),"")</f>
        <v>SCECO</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45953.858413310183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45953.858413310183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45953.858413310183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45953.858413310183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45953.858413310183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45953.858413310183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45953.858413310183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45953.858413310183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45953.858413310183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45953.858413310183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45953.858413310183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45953.858413310183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45953.858413310183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45953.858413310183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45953.858413310183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45953.858413310183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45953.858413310183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45953.858413310183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45953.858413310183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45953.858413310183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45953.858413310183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45953.858413310183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45953.858413310183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45953.858413310183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45953.858413310183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45953.858413310183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45953.858413310183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45953.858413310183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45953.858413310183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45953.858413310183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45953.858413310183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45953.858413310183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45953.858413310183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45953.858413310183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45953.858413310183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45953.858413310183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45953.858413310183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45953.858413310183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45953.858413310183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45953.858413310183</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45953.858413310183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45953.858413310183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45953.858413310183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45953.858413310183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45953.858413310183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45953.858413310183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45953.858413310183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45953.858413310183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45953.858413310183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45953.858413310183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45953.858413310183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45953.858413310183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45953.858413310183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45953.858413310183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45953.858413310183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45953.858413310183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45953.858413310183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45953.858413310183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45953.858413310183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45953.858413310183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45953.858413310183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45953.858413310183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45953.858413310183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45953.858413310183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45953.858413310183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45953.858413310183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45953.858413310183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45953.858413310183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45953.858413310183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45953.858413310183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45953.858413310183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45953.858413310183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45953.858413310183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45953.858413310183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45953.858413310183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45953.858413310183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45953.858413310183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45953.858413310183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45953.858413310183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45953.858413310183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45953.858413310183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45953.858413310183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45953.858413310183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45953.858413310183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45953.858413310183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45953.858413310183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45953.858413310183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45953.858413310183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45953.858413310183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45953.858413310183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45953.858413310183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45953.858413310183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45953.858413310183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45953.858413310183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45953.858413310183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45953.858413310183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45953.858413310183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45953.858413310183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45953.858413310183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45953.858413310183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45953.858413310183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45953.858413310183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45953.858413310183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45953.858413310183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45953.858413310183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45953.858413310183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45953.858413310183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45953.858413310183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45953.858413310183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45953.858413310183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45953.858413310183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45953.858413310183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45953.858413310183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45953.858413310183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45953.858413310183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45953.858413310183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45953.858413310183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45953.858413310183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45953.858413310183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45953.858413310183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45953.858413310183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45953.858413310183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45953.858413310183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45953.858413310183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45953.858413310183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45953.858413310183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45953.858413310183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45953.858413310183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45953.858413310183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45953.858413310183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45953.858413310183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45953.858413310183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45953.858413310183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45953.858413310183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45953.858413310183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45953.858413310183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45953.858413310183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45953.858413310183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45953.858413310183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45953.858413310183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45953.858413310183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45953.858413310183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45953.858413310183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45953.858413310183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45953.858413310183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45953.858413310183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45953.858413310183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45953.858413310183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45953.858413310183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45953.858413310183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45953.858413310183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45953.858413310183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45953.858413310183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45953.858413310183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45953.858413310183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45953.858413310183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45953.858413310183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45953.858413310183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45953.858413310183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45953.858413310183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45953.858413310183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45953.858413310183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45953.858413310183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45953.858413310183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45953.858413310183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45953.858413310183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45953.858413310183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45953.858413310183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45953.858413310183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45953.858413310183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45953.858413310183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45953.858413310183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45953.858413310183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45953.858413310183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45953.858413310183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45953.858413310183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45953.858413310183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45953.858413310183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45953.858413310183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45953.858413310183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45953.858413310183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45953.858413310183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45953.858413310183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45953.858413310183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45953.858413310183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45953.858413310183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45953.858413310183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45953.858413310183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45953.858413310183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45953.858413310183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45953.858413310183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45953.858413310183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45953.858413310183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45953.858413310183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45953.858413310183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45953.858413310183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45953.858413310183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45953.858413310183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45953.858413310183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45953.858413310183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45953.858413310183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45953.858413310183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45953.858413310183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45953.858413310183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45953.858413310183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45953.858413310183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45953.858413310183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45953.858413310183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45953.858413310183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45953.858413310183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45953.858413310183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45953.858413310183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45953.858413310183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45953.858413310183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45953.858413310183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45953.858413310183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45953.858413310183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45953.858413310183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45953.858413310183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45953.858413310183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45953.858413310183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45953.858413310183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45953.858413310183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45953.858413310183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45953.858413310183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45953.858413310183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45953.858413310183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45953.858413310183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45953.858413310183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45953.858413310183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45953.858413310183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45953.858413310183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45953.858413310183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45953.858413310183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45953.858413310183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45953.858413310183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45953.858413310183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45953.858413310183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45953.858413310183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45953.858413310183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45953.858413310183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45953.858413310183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45953.858413310183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45953.858413310183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45953.858413310183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45953.858413310183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45953.858413310183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45953.858413310183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45953.858413310183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45953.858413310183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45953.858413310183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45953.858413310183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45953.858413310183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45953.858413310183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45953.858413310183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45953.858413310183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45953.858413310183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45953.858413310183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45953.858413310183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45953.858413310183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45953.858413310183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45953.858413310183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45953.858413310183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45953.858413310183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45953.858413310183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45953.858413310183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45953.858413310183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45953.858413310183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45953.858413310183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45953.858413310183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45953.858413310183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45953.858413310183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45953.858413310183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45953.858413310183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45953.858413310183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45953.858413310183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45953.858413310183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45953.858413310183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45953.858413310183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45953.858413310183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45953.858413310183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45953.858413310183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45953.858413310183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45953.858413310183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45953.858413310183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45953.858413310183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45953.858413310183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45953.858413310183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45953.858413310183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45953.858413310183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45953.858413310183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45953.858413310183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45953.858413310183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45953.858413310183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45953.858413310183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45953.858413310183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45953.858413310183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45953.858413310183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45953.858413310183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45953.858413310183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45953.858413310183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45953.858413310183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45953.858413310183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45953.858413310183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45953.858413310183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45953.858413310183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45953.858413310183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45953.858413310183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45953.858413310183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45953.858413310183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45953.858413310183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45953.858413310183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45953.858413310183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45953.858413310183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45953.858413310183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45953.858413310183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45953.858413310183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45953.858413310183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45953.858413310183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45953.858413310183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45953.858413310183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45953.858413310183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45953.858413310183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45953.858413310183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45953.858413310183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45953.858413310183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45953.858413310183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45953.858413310183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45953.858413310183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45953.858413310183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45953.858413310183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45953.858413310183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45953.858413310183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45953.858413310183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45953.858413310183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45953.858413310183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45953.858413310183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45953.858413310183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45953.858413310183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45953.858413310183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45953.858413310183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45953.858413310183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45953.858413310183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45953.858413310183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45953.858413310183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45953.858413310183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45953.858413310183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45953.858413310183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45953.858413310183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45953.858413310183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45953.858413310183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45953.858413310183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45953.858413310183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45953.858413310183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45953.858413310183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45953.858413310183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45953.858413310183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45953.858413310183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45953.858413310183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45953.858413310183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45953.858413310183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45953.858413310183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45953.858413310183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45953.858413310183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45953.858413310183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45953.858413310183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45953.858413310183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45953.858413310183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45953.858413310183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45953.858413310183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45953.858413310183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45953.858413310183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45953.858413310183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45953.858413310183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45953.858413310183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45953.858413310183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45953.858413310183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45953.858413310183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45953.858413310183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45953.858413310183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45953.858413310183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45953.858413310183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45953.858413310183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45953.858413310183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45953.858413310183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45953.858413310183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45953.858413310183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45953.858413310183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45953.858413310183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45953.858413310183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45953.858413310183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45953.858413310183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45953.858413310183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45953.858413310183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45953.858413310183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45953.858413310183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45953.858413310183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45953.858413310183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45953.858413310183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45953.858413310183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45953.858413310183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45953.858413310183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45953.858413310183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45953.858413310183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45953.858413310183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45953.858413310183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45953.858413310183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45953.858413310183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45953.858413310183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45953.858413310183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45953.858413310183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45953.858413310183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45953.858413310183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45953.858413310183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45953.858413310183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45953.858413310183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45953.858413310183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45953.858413310183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45953.858413310183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45953.858413310183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45953.858413310183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45953.858413310183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45953.858413310183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45953.858413310183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45953.858413310183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45953.858413310183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45953.858413310183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45953.858413310183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45953.858413310183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45953.858413310183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45953.858413310183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45953.858413310183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45953.858413310183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45953.858413310183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45953.858413310183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45953.858413310183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45953.858413310183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45953.858413310183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45953.858413310183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45953.858413310183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45953.858413310183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45953.858413310183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45953.858413310183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45953.858413310183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45953.858413310183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45953.858413310183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45953.858413310183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45953.858413310183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45953.858413310183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45953.858413310183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45953.858413310183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45953.858413310183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45953.858413310183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45953.858413310183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45953.858413310183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45953.858413310183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45953.858413310183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45953.858413310183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45953.858413310183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45953.858413310183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45953.858413310183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45953.858413310183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45953.858413310183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45953.858413310183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45953.858413310183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45953.858413310183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45953.858413310183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45953.858413310183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45953.858413310183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45953.858413310183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45953.858413310183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45953.858413310183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45953.858413310183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45953.858413310183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45953.858413310183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45953.858413310183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45953.858413310183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45953.858413310183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45953.858413310183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45953.858413310183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45953.858413310183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45953.858413310183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45953.858413310183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45953.858413310183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45953.858413310183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45953.858413310183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45953.858413310183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45953.858413310183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45953.858413310183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45953.858413310183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45953.858413310183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45953.858413310183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45953.858413310183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45953.858413310183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45953.858413310183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45953.858413310183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45953.858413310183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45953.858413310183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45953.858413310183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45953.858413310183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45953.858413310183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45953.858413310183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45953.858413310183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45953.858413310183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45953.858413310183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45953.858413310183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45953.858413310183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45953.858413310183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45953.858413310183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45953.858413310183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45953.858413310183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45953.858413310183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45953.858413310183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45953.858413310183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45953.858413310183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45953.858413310183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45953.858413310183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45953.858413310183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45953.858413310183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45953.858413310183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45953.858413310183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45953.858413310183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45953.858413310183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45953.858413310183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45953.858413310183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45953.858413310183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45953.858413310183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45953.858413310183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45953.858413310183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45953.858413310183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45953.858413310183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45953.858413310183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45953.858413310183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45953.858413310183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45953.858413310183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45953.858413310183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45953.858413310183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45953.858413310183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45953.858413310183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45953.858413310183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45953.858413310183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45953.858413310183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45953.858413310183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45953.858413310183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45953.858413310183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45953.858413310183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45953.858413310183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45953.858413310183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45953.858413310183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45953.858413310183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45953.858413310183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45953.858413310183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45953.858413310183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45953.858413310183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45953.858413310183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45953.858413310183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45953.858413310183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45953.858413310183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45953.858413310183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45953.858413310183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45953.858413310183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45953.858413310183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45953.858413310183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45953.858413310183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45953.858413310183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45953.858413310183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45953.858413310183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45953.858413310183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45953.858413310183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45953.858413310183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45953.858413310183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45953.858413310183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45953.858413310183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45953.858413310183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45953.858413310183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45953.858413310183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45953.858413310183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45953.858413310183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45953.858413310183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45953.858413310183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45953.858413310183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45953.858413310183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45953.858413310183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45953.858413310183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45953.858413310183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45953.858413310183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45953.858413310183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45953.858413310183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45953.858413310183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45953.858413310183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45953.858413310183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45953.858413310183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45953.858413310183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45953.858413310183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45953.858413310183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45953.858413310183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45953.858413310183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45953.858413310183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45953.858413310183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45953.858413310183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45953.858413310183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45953.858413310183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45953.858413310183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45953.858413310183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45953.858413310183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45953.858413310183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45953.858413310183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45953.858413310183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45953.858413310183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45953.858413310183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45953.858413310183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45953.858413310183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45953.858413310183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45953.858413310183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45953.858413310183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45953.858413310183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45953.858413310183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45953.858413310183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45953.858413310183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45953.858413310183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45953.858413310183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45953.858413310183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45953.858413310183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45953.858413310183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45953.858413310183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45953.858413310183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45953.858413310183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45953.858413310183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45953.858413310183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45953.858413310183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45953.858413310183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45953.858413310183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45953.858413310183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45953.858413310183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45953.858413310183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45953.858413310183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45953.858413310183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45953.858413310183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45953.858413310183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45953.858413310183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45953.858413310183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45953.858413310183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45953.858413310183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45953.858413310183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45953.858413310183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45953.858413310183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45953.858413310183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45953.858413310183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45953.858413310183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45953.858413310183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45953.858413310183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45953.858413310183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45953.858413310183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45953.858413310183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45953.858413310183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45953.858413310183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45953.858413310183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45953.858413310183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45953.858413310183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45953.858413310183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45953.858413310183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45953.858413310183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45953.858413310183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45953.858413310183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45953.858413310183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45953.858413310183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45953.858413310183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45953.858413310183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45953.858413310183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45953.858413310183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45953.858413310183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45953.858413310183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45953.858413310183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45953.858413310183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45953.858413310183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45953.858413310183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45953.858413310183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45953.858413310183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45953.858413310183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45953.858413310183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45953.858413310183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45953.858413310183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45953.858413310183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45953.858413310183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45953.858413310183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45953.858413310183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45953.858413310183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45953.858413310183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45953.858413310183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45953.858413310183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45953.858413310183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45953.858413310183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45953.858413310183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45953.858413310183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45953.858413310183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45953.858413310183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45953.858413310183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45953.858413310183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45953.858413310183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45953.858413310183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45953.858413310183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45953.858413310183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45953.858413310183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45953.858413310183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45953.858413310183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45953.858413310183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45953.858413310183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45953.858413310183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45953.858413310183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45953.858413310183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45953.858413310183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45953.858413310183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45953.858413310183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45953.858413310183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45953.858413310183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45953.858413310183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45953.858413310183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45953.858413310183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45953.858413310183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45953.858413310183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45953.858413310183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45953.858413310183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45953.858413310183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45953.858413310183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45953.858413310183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45953.858413310183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45953.858413310183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45953.858413310183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45953.858413310183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45953.858413310183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45953.858413310183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45953.858413310183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45953.858413310183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45953.858413310183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45953.858413310183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45953.858413310183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45953.858413310183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45953.858413310183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45953.858413310183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45953.858413310183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45953.858413310183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45953.858413310183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45953.858413310183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45953.858413310183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45953.858413310183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45953.858413310183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45953.858413310183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45953.858413310183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45953.858413310183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45953.858413310183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45953.858413310183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45953.858413310183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45953.858413310183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45953.858413310183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45953.858413310183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45953.858413310183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45953.858413310183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45953.858413310183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45953.858413310183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45953.858413310183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45953.858413310183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45953.858413310183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45953.858413310183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45953.858413310183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45953.858413310183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45953.858413310183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45953.858413310183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45953.858413310183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45953.858413310183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45953.858413310183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45953.858413310183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45953.858413310183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45953.858413310183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45953.858413310183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45953.858413310183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45953.858413310183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45953.858413310183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45953.858413310183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45953.858413310183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45953.858413310183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45953.858413310183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45953.858413310183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45953.858413310183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45953.858413310183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45953.858413310183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45953.858413310183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45953.858413310183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45953.858413310183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45953.858413310183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45953.858413310183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45953.858413310183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45953.858413310183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45953.858413310183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45953.858413310183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45953.858413310183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45953.858413310183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45953.858413310183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45953.858413310183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45953.858413310183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45953.858413310183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45953.858413310183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45953.858413310183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45953.858413310183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45953.858413310183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45953.858413310183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45953.858413310183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45953.858413310183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45953.858413310183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45953.858413310183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45953.858413310183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45953.858413310183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45953.858413310183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45953.858413310183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45953.858413310183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45953.858413310183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45953.858413310183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45953.858413310183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45953.858413310183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45953.858413310183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45953.858413310183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45953.858413310183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45953.858413310183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45953.858413310183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45953.858413310183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45953.858413310183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45953.858413310183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45953.858413310183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45953.858413310183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45953.858413310183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45953.858413310183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45953.858413310183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45953.858413310183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45953.858413310183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45953.858413310183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45953.858413310183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45953.858413310183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45953.858413310183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45953.858413310183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45953.858413310183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45953.858413310183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45953.858413310183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45953.858413310183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45953.858413310183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45953.858413310183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45953.858413310183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45953.858413310183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45953.858413310183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45953.858413310183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45953.858413310183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45953.858413310183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45953.858413310183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45953.858413310183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45953.858413310183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45953.858413310183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45953.858413310183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45953.858413310183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45953.858413310183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45953.858413310183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45953.858413310183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45953.858413310183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45953.858413310183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45953.858413310183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45953.858413310183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45953.858413310183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45953.858413310183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45953.858413310183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45953.858413310183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45953.858413310183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45953.858413310183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45953.858413310183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45953.858413310183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45953.858413310183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45953.858413310183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45953.858413310183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45953.858413310183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45953.858413310183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45953.858413310183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45953.858413310183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45953.858413310183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45953.858413310183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45953.858413310183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45953.858413310183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45953.858413310183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45953.858413310183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45953.858413310183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45953.858413310183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45953.858413310183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45953.858413310183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45953.858413310183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45953.858413310183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45953.858413310183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45953.858413310183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45953.858413310183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45953.858413310183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45953.858413310183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45953.858413310183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45953.858413310183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45953.858413310183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45953.858413310183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45953.858413310183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45953.858413310183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45953.858413310183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45953.858413310183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45953.858413310183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45953.858413310183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45953.858413310183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45953.858413310183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45953.858413310183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45953.858413310183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45953.858413310183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45953.858413310183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45953.858413310183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45953.858413310183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45953.858413310183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45953.858413310183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45953.858413310183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45953.858413310183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45953.858413310183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45953.858413310183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45953.858413310183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45953.858413310183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45953.858413310183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45953.858413310183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45953.858413310183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45953.858413310183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45953.858413310183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45953.858413310183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45953.858413310183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45953.858413310183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45953.858413310183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45953.858413310183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45953.858413310183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45953.858413310183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45953.858413310183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45953.858413310183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45953.858413310183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45953.858413310183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45953.858413310183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45953.858413310183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45953.858413310183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45953.858413310183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45953.858413310183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45953.858413310183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45953.858413310183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45953.858413310183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45953.858413310183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45953.858413310183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45953.858413310183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45953.858413310183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45953.858413310183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45953.858413310183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45953.858413310183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45953.858413310183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45953.858413310183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45953.858413310183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45953.858413310183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45953.858413310183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45953.858413310183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45953.858413310183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45953.858413310183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45953.858413310183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45953.858413310183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45953.858413310183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45953.858413310183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45953.858413310183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45953.858413310183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45953.858413310183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45953.858413310183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45953.858413310183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45953.858413310183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45953.858413310183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45953.858413310183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45953.858413310183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45953.858413310183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45953.858413310183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45953.858413310183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45953.858413310183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45953.858413310183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45953.858413310183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45953.858413310183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45953.858413310183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45953.858413310183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45953.858413310183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45953.858413310183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45953.858413310183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45953.858413310183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45953.858413310183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45953.858413310183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45953.858413310183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45953.858413310183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45953.858413310183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45953.858413310183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45953.858413310183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45953.858413310183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45953.858413310183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45953.858413310183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45953.858413310183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45953.858413310183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45953.858413310183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45953.858413310183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45953.858413310183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45953.858413310183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45953.858413310183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45953.858413310183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45953.858413310183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45953.858413310183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45953.858413310183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45953.858413310183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45953.858413310183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45953.858413310183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45953.858413310183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45953.858413310183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45953.858413310183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45953.858413310183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45953.858413310183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45953.858413310183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45953.858413310183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45953.858413310183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45953.858413310183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45953.858413310183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45953.858413310183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45953.858413310183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45953.858413310183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45953.858413310183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45953.858413310183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45953.858413310183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45953.858413310183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45953.858413310183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45953.858413310183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45953.858413310183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45953.858413310183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45953.858413310183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45953.858413310183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45953.858413310183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45953.858413310183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45953.858413310183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45953.858413310183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45953.858413310183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45953.858413310183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45953.858413310183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45953.858413310183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45953.858413310183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45953.858413310183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45953.858413310183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45953.858413310183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45953.858413310183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45953.858413310183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45953.858413310183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45953.858413310183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45953.858413310183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45953.858413310183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45953.858413310183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45953.858413310183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45953.858413310183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45953.858413310183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45953.858413310183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45953.858413310183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45953.858413310183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45953.858413310183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45953.858413310183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45953.858413310183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45953.858413310183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45953.858413310183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45953.858413310183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45953.858413310183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45953.858413310183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45953.858413310183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45953.858413310183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45953.858413310183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45953.858413310183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45953.858413310183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45953.858413310183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45953.858413310183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45953.858413310183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45953.858413310183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45953.858413310183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45953.858413310183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45953.858413310183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45953.858413310183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45953.858413310183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45953.858413310183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45953.858413310183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45953.858413310183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45953.858413310183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45953.858413310183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45953.858413310183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45953.858413310183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45953.858413310183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45953.858413310183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45953.858413310183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45953.858413310183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45953.858413310183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45953.858413310183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45953.858413310183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45953.858413310183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45953.858413310183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45953.858413310183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45953.858413310183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45953.858413310183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45953.858413310183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45953.858413310183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45953.858413310183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45953.858413310183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45953.858413310183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45953.858413310183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45953.858413310183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45953.858413310183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45953.858413310183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45953.858413310183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45953.858413310183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45953.858413310183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45953.858413310183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45953.858413310183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45953.858413310183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45953.858413310183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45953.858413310183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45953.858413310183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45953.858413310183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45953.858413310183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45953.858413310183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45953.858413310183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45953.858413310183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45953.858413310183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45953.858413310183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45953.858413310183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45953.858413310183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45953.858413310183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45953.858413310183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45953.858413310183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45953.858413310183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45953.858413310183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45953.858413310183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45953.858413310183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45953.858413310183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45953.858413310183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45953.858413310183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45953.858413310183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45953.858413310183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45953.858413310183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45953.858413310183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45953.858413310183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45953.858413310183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45953.858413310183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45953.858413310183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45953.858413310183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45953.858413310183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45953.858413310183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45953.858413310183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45953.858413310183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45953.858413310183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45953.858413310183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45953.858413310183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45953.858413310183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45953.858413310183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45953.858413310183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45953.858413310183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45953.858413310183</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250.3776957175869</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0.22369108795828652</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3.8274421291134786E-2</v>
      </c>
      <c r="H4" s="125">
        <v>45953.776747685188</v>
      </c>
      <c r="I4" s="121" t="str">
        <f>IFERROR(VLOOKUP(D4,DB!A:F,6,0),"")</f>
        <v>SCECO</v>
      </c>
      <c r="J4" s="121" t="str">
        <f>IFERROR(VLOOKUP(D4,DB!A:G,7,0),"")</f>
        <v>In progress</v>
      </c>
      <c r="K4" s="127" t="s">
        <v>39092</v>
      </c>
      <c r="L4" s="123" t="str">
        <f>IFERROR(VLOOKUP(D4,DB!A:I,9,0),"")</f>
        <v>Latis</v>
      </c>
    </row>
    <row r="5" spans="1:16" ht="15" customHeight="1">
      <c r="A5" s="121"/>
      <c r="B5" s="121" t="str">
        <f>IFERROR(VLOOKUP(D5,DB!A:K,11,0),"")</f>
        <v/>
      </c>
      <c r="C5" s="122"/>
      <c r="D5" s="95"/>
      <c r="E5" s="100"/>
      <c r="F5" s="125"/>
      <c r="G5" s="126">
        <f ca="1">IFERROR(NOW()-F5,"")</f>
        <v>45953.858413310183</v>
      </c>
      <c r="H5" s="125"/>
      <c r="I5" s="121" t="str">
        <f>IFERROR(VLOOKUP(D5,DB!A:F,6,0),"")</f>
        <v/>
      </c>
      <c r="J5" s="121" t="str">
        <f>IFERROR(VLOOKUP(D5,DB!A:G,7,0),"")</f>
        <v/>
      </c>
      <c r="K5" s="127"/>
      <c r="L5" s="123" t="str">
        <f>IFERROR(VLOOKUP(D5,DB!A:I,9,0),"")</f>
        <v/>
      </c>
    </row>
    <row r="6" spans="1:16" ht="15" customHeight="1">
      <c r="A6" s="121"/>
      <c r="B6" s="121" t="str">
        <f>IFERROR(VLOOKUP(D7,DB!A:K,11,0),"")</f>
        <v/>
      </c>
      <c r="C6" s="122"/>
      <c r="D6" s="95"/>
      <c r="E6" s="100"/>
      <c r="F6" s="125"/>
      <c r="G6" s="126">
        <f ca="1">IFERROR(NOW()-F6,"")</f>
        <v>45953.858413310183</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45953.858413310183</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45953.858413310183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45953.858413310183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45953.858413310183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45953.858413310183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45953.858413310183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45953.858413310183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45953.858413310183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45953.858413310183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45953.858413310183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45953.858413310183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45953.858413310183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45953.858413310183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45953.858413310183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45953.858413310183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45953.858413310183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45953.858413310183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45953.858413310183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45953.858413310183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45953.858413310183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45953.858413310183</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45953.858413310183</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45953.858413310183</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45953.858413310183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45953.858413310183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45953.858413310183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45953.858413310183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45953.858413310183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45953.858413310183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45953.858413310183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45953.858413310183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45953.858413310183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45953.858413310183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45953.858413310183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45953.858413310183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45953.858413310183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45953.858413310183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45953.858413310183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45953.858413310183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45953.858413310183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45953.858413310183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45953.858413310183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45953.858413310183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45953.858413310183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45953.858413310183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45953.858413310183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45953.858413310183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45953.858413310183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45953.858413310183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45953.858413310183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45953.858413310183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45953.858413310183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45953.858413310183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45953.858413310183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45953.858413310183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45953.858413310183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45953.858413310183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45953.858413310183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45953.858413310183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45953.858413310183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45953.858413310183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45953.858413310183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45953.858413310183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45953.858413310183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45953.858413310183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45953.858413310183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45953.858413310183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45953.858413310183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45953.858413310183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45953.858413310183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45953.858413310183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45953.858413310183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45953.858413310183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45953.858413310183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45953.858413310183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45953.858413310183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45953.858413310183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45953.858413310183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45953.858413310183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45953.858413310183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45953.858413310183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45953.858413310183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45953.858413310183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45953.858413310183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45953.858413310183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45953.858413310183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45953.858413310183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45953.858413310183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45953.858413310183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45953.858413310183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45953.858413310183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45953.858413310183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45953.858413310183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45953.858413310183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45953.858413310183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45953.858413310183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45953.858413310183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45953.858413310183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45953.858413310183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45953.858413310183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45953.858413310183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45953.858413310183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45953.858413310183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45953.858413310183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45953.858413310183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45953.858413310183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45953.858413310183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45953.858413310183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45953.858413310183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45953.858413310183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45953.858413310183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45953.858413310183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45953.858413310183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45953.858413310183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45953.858413310183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45953.858413310183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45953.858413310183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45953.858413310183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45953.858413310183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45953.858413310183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45953.858413310183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45953.858413310183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45953.858413310183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45953.858413310183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45953.858413310183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45953.858413310183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45953.858413310183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45953.858413310183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45953.858413310183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45953.858413310183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45953.858413310183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45953.858413310183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45953.858413310183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45953.858413310183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45953.858413310183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45953.858413310183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45953.858413310183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45953.858413310183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45953.858413310183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45953.858413310183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45953.858413310183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45953.858413310183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45953.858413310183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45953.858413310183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45953.858413310183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45953.858413310183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45953.858413310183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45953.858413310183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45953.858413310183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45953.858413310183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45953.858413310183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45953.858413310183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45953.858413310183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45953.858413310183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45953.858413310183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45953.858413310183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45953.858413310183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45953.858413310183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45953.858413310183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45953.858413310183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45953.858413310183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45953.858413310183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45953.858413310183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45953.858413310183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45953.858413310183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45953.858413310183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45953.858413310183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45953.858413310183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45953.858413310183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45953.858413310183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45953.858413310183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45953.858413310183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45953.858413310183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45953.858413310183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45953.858413310183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45953.858413310183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45953.858413310183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45953.858413310183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45953.858413310183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45953.858413310183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45953.858413310183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45953.858413310183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45953.858413310183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45953.858413310183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45953.858413310183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45953.858413310183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45953.858413310183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45953.858413310183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45953.858413310183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45953.858413310183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45953.858413310183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45953.858413310183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45953.858413310183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45953.858413310183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45953.858413310183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45953.858413310183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45953.858413310183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45953.858413310183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45953.858413310183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45953.858413310183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45953.858413310183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45953.858413310183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45953.858413310183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45953.858413310183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45953.858413310183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45953.858413310183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45953.858413310183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45953.858413310183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45953.858413310183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45953.858413310183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45953.858413310183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45953.858413310183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45953.858413310183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45953.858413310183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45953.858413310183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45953.858413310183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45953.858413310183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45953.858413310183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45953.858413310183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45953.858413310183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45953.858413310183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45953.858413310183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45953.858413310183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45953.858413310183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45953.858413310183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45953.858413310183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45953.858413310183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45953.858413310183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45953.858413310183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45953.858413310183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45953.858413310183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45953.858413310183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45953.858413310183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45953.858413310183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45953.858413310183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45953.858413310183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45953.858413310183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45953.858413310183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45953.858413310183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45953.858413310183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45953.858413310183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45953.858413310183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45953.858413310183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45953.858413310183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45953.858413310183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45953.858413310183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45953.858413310183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45953.858413310183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45953.858413310183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45953.858413310183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45953.858413310183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45953.858413310183</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45953.858413310183</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62.026353124994785</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27.669535995366459</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9.0868392361080623</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5.1973021990706911</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45953.858413078706</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45953.858413078706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45953.858413078706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45953.858413078706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45953.858413078706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45953.858413078706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45953.858413078706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45953.858413078706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45953.858413078706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45953.858413078706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45953.858413078706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45953.858413078706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45953.858413078706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45953.858413078706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45953.858413078706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45953.858413078706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45953.858413078706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45953.858413078706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45953.858413078706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45953.858413078706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45953.858413078706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45953.858413078706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45953.858413078706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45953.858413078706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45953.858413078706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45953.858413078706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45953.858413078706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45953.858413078706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45953.858413078706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45953.858413078706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45953.858413078706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45953.858413078706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45953.858413078706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45953.858413078706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45953.858413078706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45953.858413078706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45953.858413078706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45953.858413078706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45953.858413078706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45953.858413078706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45953.858413078706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45953.858413078706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45953.858413078706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45953.858413078706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45953.858413078706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45953.858413078706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45953.858413078706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45953.858413078706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45953.858413078706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45953.858413078706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45953.858413078706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45953.858413078706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45953.858413078706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45953.858413078706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45953.858413078706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45953.858413078706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45953.858413078706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45953.858413078706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45953.858413078706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45953.858413078706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45953.858413078706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45953.858413078706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45953.858413078706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45953.858413078706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45953.858413078706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45953.858413078706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45953.858413078706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45953.858413078706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45953.858413078706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45953.858413078706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45953.858413078706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45953.858413078706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45953.858413078706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45953.858413078706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45953.858413078706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45953.858413078706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45953.858413078706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45953.858413078706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45953.858413078706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45953.858413078706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45953.858413078706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45953.858413078706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45953.858413078706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45953.858413078706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45953.858413078706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45953.858413078706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45953.858413078706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45953.858413078706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45953.858413078706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45953.858413078706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45953.858413078706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45953.858413078706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45953.858413078706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45953.858413078706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45953.858413078706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45953.858413078706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45953.858413078706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45953.858413078706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45953.858413078706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45953.858413078706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45953.858413078706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45953.858413078706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45953.858413078706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45953.858413078706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45953.858413078706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45953.858413078706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45953.858413078706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45953.858413078706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45953.858413078706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45953.858413078706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45953.858413078706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45953.858413078706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45953.858413078706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45953.858413078706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45953.858413078706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45953.858413078706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45953.858413078706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45953.858413078706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45953.858413078706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45953.858413078706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45953.858413078706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45953.858413078706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45953.858413078706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45953.858413078706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45953.858413078706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45953.858413078706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45953.858413078706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45953.858413078706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45953.858413078706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45953.858413078706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45953.858413078706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45953.858413078706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45953.858413078706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45953.858413078706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45953.858413078706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45953.858413078706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45953.858413078706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45953.858413078706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45953.858413078706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45953.858413078706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45953.858413078706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45953.858413078706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45953.858413078706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45953.858413078706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45953.858413078706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45953.858413078706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45953.858413078706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45953.858413078706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45953.858413078706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45953.858413078706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45953.858413078706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45953.858413078706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45953.858413078706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45953.858413078706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45953.858413078706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45953.858413078706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45953.858413078706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45953.858413078706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45953.858413078706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45953.858413078706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45953.858413078706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45953.858413078706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45953.858413078706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45953.858413078706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45953.858413078706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45953.858413078706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45953.858413078706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45953.858413078706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45953.858413078706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45953.858413078706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45953.858413078706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45953.858413078706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45953.858413078706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45953.858413078706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45953.858413078706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45953.858413078706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45953.858413078706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45953.858413078706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45953.858413078706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45953.858413078706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45953.858413078706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45953.858413078706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45953.858413078706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45953.858413078706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45953.858413078706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45953.858413078706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45953.858413078706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45953.858413078706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45953.858413078706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45953.858413078706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45953.858413078706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45953.858413078706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45953.858413078706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45953.858413078706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45953.858413078706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45953.858413078706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45953.858413078706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45953.858413078706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45953.858413078706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45953.858413078706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45953.858413078706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45953.858413078706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45953.858413078706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45953.858413078706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45953.858413078706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45953.858413078706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45953.858413078706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45953.858413078706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45953.858413078706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45953.858413078706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45953.858413078706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45953.858413078706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45953.858413078706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45953.858413078706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45953.858413078706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45953.858413078706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45953.858413078706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45953.858413078706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45953.858413078706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45953.858413078706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45953.858413078706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45953.858413078706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45953.858413078706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45953.858413078706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45953.858413078706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45953.858413078706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45953.858413078706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45953.858413078706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45953.858413078706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45953.858413078706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45953.858413078706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45953.858413078706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45953.858413078706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45953.858413078706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45953.858413078706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45953.858413078706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45953.858413078706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45953.858413078706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45953.858413078706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45953.858413078706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45953.858413078706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45953.858413078706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45953.858413078706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45953.858413078706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45953.858413078706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45953.858413078706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45953.858413078706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45953.858413078706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45953.858413078706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45953.858413078706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45953.858413078706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45953.858413078706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45953.858413078706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45953.858413078706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45953.858413078706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45953.858413078706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45953.858413078706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45953.858413078706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45953.858413078706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45953.858413078706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45953.858413078706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45953.858413078706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45953.858413078706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45953.858413078706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45953.858413078706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45953.858413078706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45953.858413078706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45953.858413078706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45953.858413078706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45953.858413078706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45953.858413078706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45953.858413078706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45953.858413078706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45953.858413078706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45953.858413078706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45953.858413078706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45953.858413078706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45953.858413078706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45953.858413078706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45953.858413078706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45953.858413078706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45953.858413078706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45953.858413078706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45953.858413078706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45953.858413078706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45953.858413078706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45953.858413078706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45953.858413078706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45953.858413078706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45953.858413078706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45953.858413078706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45953.858413078706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45953.858413078706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45953.858413078706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45953.858413078706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45953.858413078706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45953.858413078706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45953.858413078706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45953.858413078706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45953.858413078706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45953.858413078706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45953.858413078706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45953.858413078706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45953.858413078706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45953.858413078706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45953.858413078706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45953.858413078706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45953.858413078706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45953.858413078706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45953.858413078706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45953.858413078706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45953.858413078706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45953.858413078706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45953.858413078706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45953.858413078706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45953.858413078706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45953.858413078706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45953.858413078706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45953.858413078706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45953.858413078706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45953.858413078706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45953.858413078706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45953.858413078706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45953.858413078706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45953.858413078706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45953.858413078706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45953.858413078706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45953.858413078706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45953.858413078706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45953.858413078706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45953.858413078706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45953.858413078706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45953.858413078706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45953.858413078706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45953.858413078706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45953.858413078706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45953.858413078706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45953.858413078706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45953.858413078706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45953.858413078706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45953.858413078706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45953.858413078706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45953.858413078706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45953.858413078706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45953.858413078706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45953.858413078706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45953.858413078706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45953.858413078706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45953.858413078706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45953.858413078706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45953.858413078706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45953.858413078706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45953.858413078706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45953.858413078706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45953.858413078706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45953.858413078706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45953.858413078706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45953.858413078706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45953.858413078706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45953.858413078706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45953.858413078706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45953.858413078706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45953.858413078706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45953.858413078706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45953.858413078706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45953.858413078706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45953.858413078706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45953.858413078706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45953.858413310183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45953.858413310183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45953.858413310183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45953.858413310183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45953.858413310183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45953.858413310183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45953.858413310183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45953.858413310183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45953.858413310183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45953.858413310183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45953.858413310183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45953.858413310183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45953.858413310183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45953.858413310183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45953.858413310183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45953.858413310183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45953.858413310183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45953.858413310183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45953.858413310183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45953.858413310183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45953.858413310183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45953.858413310183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45953.858413310183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45953.858413310183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45953.858413310183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45953.858413310183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45953.858413310183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45953.858413310183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45953.858413310183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45953.858413310183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45953.858413310183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45953.858413310183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45953.858413310183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45953.858413310183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45953.858413310183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45953.858413310183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45953.858413310183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45953.858413310183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45953.858413310183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45953.858413310183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45953.858413310183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45953.858413310183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45953.858413310183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45953.858413310183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45953.858413310183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45953.858413310183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45953.858413310183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45953.858413310183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45953.858413310183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45953.858413310183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45953.858413310183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45953.858413310183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45953.858413310183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45953.858413310183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45953.858413310183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45953.858413310183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45953.858413310183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45953.858413310183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45953.858413310183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45953.858413310183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45953.858413310183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45953.858413310183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45953.858413310183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45953.858413310183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45953.858413310183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45953.858413310183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45953.858413310183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45953.858413310183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45953.858413310183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45953.858413310183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45953.858413310183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45953.858413310183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45953.858413310183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45953.858413310183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45953.858413310183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45953.858413310183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45953.858413310183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45953.858413310183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45953.858413310183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45953.858413310183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45953.858413310183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45953.858413310183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45953.858413310183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45953.858413310183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45953.858413310183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45953.858413310183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45953.858413310183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45953.858413310183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45953.858413310183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45953.858413310183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45953.858413310183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45953.858413310183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45953.858413310183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45953.858413310183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45953.858413310183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45953.858413310183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45953.858413310183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45953.858413310183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45953.858413310183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45953.858413310183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45953.858413310183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45953.858413310183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45953.858413310183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45953.858413310183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45953.858413310183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45953.858413310183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45953.858413310183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45953.858413310183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45953.858413310183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45953.858413310183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45953.858413310183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45953.858413310183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45953.858413310183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45953.858413310183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45953.858413310183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45953.858413310183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45953.858413310183</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5"/>
  <sheetViews>
    <sheetView workbookViewId="0">
      <selection activeCell="D2" sqref="D2: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3" t="s">
        <v>39101</v>
      </c>
      <c r="B2" s="105" t="str">
        <f>IFERROR(VLOOKUP(D2,DB!A:K,11,0),"")</f>
        <v>R6</v>
      </c>
      <c r="C2" s="107">
        <v>3</v>
      </c>
      <c r="D2" s="105" t="s">
        <v>38954</v>
      </c>
      <c r="E2" s="108" t="s">
        <v>39079</v>
      </c>
      <c r="F2" s="109">
        <v>45953.75675925926</v>
      </c>
      <c r="G2" s="78">
        <f ca="1">IFERROR(NOW()-F2,"-")</f>
        <v>0.10165381944534602</v>
      </c>
      <c r="H2" s="109">
        <v>45953.740046296298</v>
      </c>
      <c r="I2" s="105" t="str">
        <f>IFERROR(VLOOKUP(D2,DB!A:F,6,0),"")</f>
        <v>SCECO</v>
      </c>
      <c r="J2" s="104" t="str">
        <f>IFERROR(VLOOKUP(D2,DB!A:G,7,0),"")</f>
        <v>Vandalized</v>
      </c>
      <c r="K2" s="110" t="s">
        <v>39102</v>
      </c>
      <c r="L2" s="111" t="str">
        <f>IFERROR(VLOOKUP(D2,DB!A:I,9,0),"")</f>
        <v>Latis</v>
      </c>
    </row>
    <row r="3" spans="1:16383" ht="31.5" customHeight="1">
      <c r="A3" s="163" t="s">
        <v>39103</v>
      </c>
      <c r="B3" s="105" t="str">
        <f>IFERROR(VLOOKUP(D3,DB!A:K,11,0),"")</f>
        <v>R6</v>
      </c>
      <c r="C3" s="107">
        <v>1</v>
      </c>
      <c r="D3" s="105" t="s">
        <v>39104</v>
      </c>
      <c r="E3" s="108" t="s">
        <v>38998</v>
      </c>
      <c r="F3" s="109">
        <v>45953.810983796298</v>
      </c>
      <c r="G3" s="78">
        <f ca="1">IFERROR(NOW()-F3,"-")</f>
        <v>4.7429282407392748E-2</v>
      </c>
      <c r="H3" s="109">
        <v>45953.805104166669</v>
      </c>
      <c r="I3" s="105" t="str">
        <f>IFERROR(VLOOKUP(D3,DB!A:F,6,0),"")</f>
        <v>SCECO</v>
      </c>
      <c r="J3" s="104" t="str">
        <f>IFERROR(VLOOKUP(D3,DB!A:G,7,0),"")</f>
        <v>Vandalized</v>
      </c>
      <c r="K3" s="110" t="s">
        <v>39105</v>
      </c>
      <c r="L3" s="111" t="str">
        <f>IFERROR(VLOOKUP(D3,DB!A:I,9,0),"")</f>
        <v>Latis</v>
      </c>
    </row>
    <row r="4" spans="1:16383" ht="31.5" customHeight="1">
      <c r="A4" s="106"/>
      <c r="B4" s="105" t="str">
        <f>IFERROR(VLOOKUP(D4,DB!A:K,11,0),"")</f>
        <v/>
      </c>
      <c r="C4" s="107"/>
      <c r="D4" s="105"/>
      <c r="E4" s="108"/>
      <c r="F4" s="109"/>
      <c r="G4" s="78">
        <f ca="1">IFERROR(NOW()-F4,"-")</f>
        <v>45953.858413078706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45953.858413078706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45953.858413078706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45953.858413078706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45953.858413078706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45953.858413078706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c r="E10" s="108"/>
      <c r="F10" s="109"/>
      <c r="G10" s="78">
        <f ca="1">IFERROR(NOW()-F10,"-")</f>
        <v>45953.858413078706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45953.858413078706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45953.858413078706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45953.858413078706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45953.858413078706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45953.858413078706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45953.858413078706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45953.858413078706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45953.858413078706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45953.858413078706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45953.858413078706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45953.858413078706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45953.858413078706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45953.858413078706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45953.858413078706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45953.858413078706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45953.858413078706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45953.858413078706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45953.858413078706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45953.858413078706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45953.858413078706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45953.858413078706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45953.858413078706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45953.858413078706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45953.858413078706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45953.858413078706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45953.858413078706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45953.858413078706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45953.858413078706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45953.858413078706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45953.858413078706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45953.858413078706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45953.858413078706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45953.858413078706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45953.858413078706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45953.858413078706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45953.858413078706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45953.858413078706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45953.858413078706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45953.858413078706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45953.858413078706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45953.858413078706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45953.858413078706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45953.858413078706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45953.858413078706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45953.858413078706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45953.858413078706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45953.858413078706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45953.858413078706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45953.858413078706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45953.858413078706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45953.858413078706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45953.858413078706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45953.858413078706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45953.858413078706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45953.858413078706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45953.858413078706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45953.858413078706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45953.858413078706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45953.858413078706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45953.858413078706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45953.858413078706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45953.858413078706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45953.858413078706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45953.858413078706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45953.858413078706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45953.858413078706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45953.858413078706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45953.858413078706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45953.858413078706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45953.858413078706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45953.858413078706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45953.858413078706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45953.858413078706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45953.858413078706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45953.858413078706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45953.858413078706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45953.858413078706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45953.858413078706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45953.858413078706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45953.858413078706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45953.858413078706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45953.858413078706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45953.858413078706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45953.858413078706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45953.858413078706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45953.858413078706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45953.858413078706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45953.858413078706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45953.858413078706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45953.858413078706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45953.858413078706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45953.858413078706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45953.858413078706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45953.858413078706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45953.858413078706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45953.858413078706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45953.858413078706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45953.858413078706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45953.858413078706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45953.858413078706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45953.858413078706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45953.858413078706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45953.858413078706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45953.858413078706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45953.858413078706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45953.858413078706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45953.858413078706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45953.858413078706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45953.858413078706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45953.858413078706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45953.858413078706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45953.858413078706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45953.858413078706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45953.858413078706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45953.858413078706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45953.858413078706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45953.858413078706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45953.858413078706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45953.858413078706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45953.858413078706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45953.858413078706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45953.858413078706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45953.858413078706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45953.858413078706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45953.858413078706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45953.858413078706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45953.858413078706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45953.858413078706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45953.858413078706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45953.858413078706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45953.858413078706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45953.858413078706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45953.858413078706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45953.858413078706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45953.858413078706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45953.858413078706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45953.858413078706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45953.858413078706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45953.858413078706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45953.858413078706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45953.858413078706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45953.858413078706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45953.858413078706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45953.858413078706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45953.858413078706</v>
      </c>
      <c r="H155" s="109"/>
      <c r="I155" s="105" t="str">
        <f>IFERROR(VLOOKUP(D155,DB!A:F,6,0),"")</f>
        <v/>
      </c>
      <c r="J155" s="104" t="str">
        <f>IFERROR(VLOOKUP(D155,DB!A:G,7,0),"")</f>
        <v/>
      </c>
      <c r="K155" s="110"/>
      <c r="L155" s="111" t="str">
        <f>IFERROR(VLOOKUP(D155,DB!A:I,9,0),"")</f>
        <v/>
      </c>
    </row>
  </sheetData>
  <dataValidations count="2">
    <dataValidation allowBlank="1" showInputMessage="1" showErrorMessage="1" sqref="E1" xr:uid="{380493DB-286A-4683-AF55-C78F04945A49}"/>
    <dataValidation type="list" allowBlank="1" showInputMessage="1" showErrorMessage="1" sqref="E2:E1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