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475" documentId="13_ncr:1_{F6CB121F-512D-4AA6-A0C1-0FB36C537598}" xr6:coauthVersionLast="47" xr6:coauthVersionMax="47" xr10:uidLastSave="{9A67AF6A-F45A-44D1-814F-037EFB0F3826}"/>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J14" i="6"/>
  <c r="J15" i="6"/>
  <c r="J16" i="6"/>
  <c r="J17" i="6"/>
  <c r="J18" i="6"/>
  <c r="J19" i="6"/>
  <c r="I3" i="5"/>
  <c r="B9" i="6"/>
  <c r="G9" i="6"/>
  <c r="L9" i="6"/>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2" i="6"/>
  <c r="G2" i="6"/>
  <c r="L2" i="6"/>
  <c r="B3" i="6"/>
  <c r="G3" i="6"/>
  <c r="L3" i="6"/>
  <c r="B4" i="6"/>
  <c r="G4" i="6"/>
  <c r="L4" i="6"/>
  <c r="B5" i="6"/>
  <c r="G5" i="6"/>
  <c r="L5" i="6"/>
  <c r="B6" i="6"/>
  <c r="G6" i="6"/>
  <c r="L6" i="6"/>
  <c r="B7" i="6"/>
  <c r="G7" i="6"/>
  <c r="L7" i="6"/>
  <c r="B8" i="6"/>
  <c r="G8" i="6"/>
  <c r="L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B3" i="4"/>
  <c r="B4" i="4"/>
  <c r="B5"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<sst xmlns="http://schemas.openxmlformats.org/spreadsheetml/2006/main" count="179032" uniqueCount="39108">
  <si>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</si>
  <si>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</si>
  <si>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</si>
  <si>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</si>
  <si>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</si>
  <si>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</si>
  <si>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</si>
  <si>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</si>
  <si>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</si>
  <si>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</si>
  <si>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</si>
  <si>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</si>
  <si>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</si>
  <si>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</si>
  <si>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</si>
  <si>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</si>
  <si>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</si>
  <si>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</si>
  <si>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</si>
  <si>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</si>
  <si>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</si>
  <si>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</si>
  <si>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</si>
  <si>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</si>
  <si>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</si>
  <si>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</si>
  <si>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</si>
  <si>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</si>
  <si>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</si>
  <si>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</si>
  <si>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</si>
  <si>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</si>
  <si>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</si>
  <si>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</si>
  <si>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</si>
  <si>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</si>
  <si>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</si>
  <si>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</si>
  <si>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</si>
  <si>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</si>
  <si>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</si>
  <si>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</si>
  <si>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</si>
  <si>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</si>
  <si>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</si>
  <si>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</si>
  <si>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</si>
  <si>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</si>
  <si>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</si>
  <si>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</si>
  <si>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</si>
  <si>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</si>
  <si>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</si>
  <si>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</si>
  <si>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</si>
  <si>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</si>
  <si>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</si>
  <si>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</si>
  <si>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</si>
  <si>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</si>
  <si>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</si>
  <si>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</si>
  <si>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</si>
  <si>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</si>
  <si>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</si>
  <si>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</si>
  <si>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</si>
  <si>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</si>
  <si>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</si>
  <si>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</si>
  <si>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</si>
  <si>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</si>
  <si>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</si>
  <si>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</si>
  <si>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</si>
  <si>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</si>
  <si>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</si>
  <si>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</si>
  <si>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</si>
  <si>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</si>
  <si>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</si>
  <si>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</si>
  <si>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</si>
  <si>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</si>
  <si>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</si>
  <si>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</si>
  <si>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</si>
  <si>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</si>
  <si>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</si>
  <si>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</si>
  <si>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</si>
  <si>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</si>
  <si>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</si>
  <si>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</si>
  <si>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</si>
  <si>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</si>
  <si>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</si>
  <si>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</si>
  <si>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</si>
  <si>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</si>
  <si>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</si>
  <si>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</si>
  <si>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</si>
  <si>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</si>
  <si>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</si>
  <si>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</si>
  <si>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</si>
  <si>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</si>
  <si>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</si>
  <si>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</si>
  <si>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</si>
  <si>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</si>
  <si>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</si>
  <si>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</si>
  <si>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</si>
  <si>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</si>
  <si>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</si>
  <si>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</si>
  <si>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</si>
  <si>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</si>
  <si>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</si>
  <si>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</si>
  <si>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</si>
  <si>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</si>
  <si>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</si>
  <si>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</si>
  <si>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</si>
  <si>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</si>
  <si>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</si>
  <si>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</si>
  <si>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</si>
  <si>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</si>
  <si>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</si>
  <si>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</si>
  <si>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</si>
  <si>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</si>
  <si>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</si>
  <si>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</si>
  <si>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</si>
  <si>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</si>
  <si>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</si>
  <si>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</si>
  <si>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</si>
  <si>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</si>
  <si>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</si>
  <si>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</si>
  <si>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</si>
  <si>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</si>
  <si>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</si>
  <si>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</si>
  <si>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</si>
  <si>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</si>
  <si>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</si>
  <si>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</si>
  <si>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</si>
  <si>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</si>
  <si>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</si>
  <si>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</si>
  <si>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</si>
  <si>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</si>
  <si>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</si>
  <si>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</si>
  <si>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</si>
  <si>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</si>
  <si>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</si>
  <si>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</si>
  <si>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</si>
  <si>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</si>
  <si>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</si>
  <si>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</si>
  <si>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</si>
  <si>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</si>
  <si>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</si>
  <si>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</si>
  <si>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</si>
  <si>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</si>
  <si>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</si>
  <si>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</si>
  <si>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</si>
  <si>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</si>
  <si>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</si>
  <si>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</si>
  <si>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</si>
  <si>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</si>
  <si>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</si>
  <si>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</si>
  <si>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</si>
  <si>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</si>
  <si>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</si>
  <si>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</si>
  <si>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</si>
  <si>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</si>
  <si>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</si>
  <si>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</si>
  <si>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</si>
  <si>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</si>
  <si>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</si>
  <si>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</si>
  <si>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</si>
  <si>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</si>
  <si>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</si>
  <si>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</si>
  <si>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</si>
  <si>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</si>
  <si>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</si>
  <si>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</si>
  <si>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</si>
  <si>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</si>
  <si>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</si>
  <si>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</si>
  <si>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</si>
  <si>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</si>
  <si>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</si>
  <si>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</si>
  <si>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</si>
  <si>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</si>
  <si>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</si>
  <si>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</si>
  <si>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</si>
  <si>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</si>
  <si>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</si>
  <si>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</si>
  <si>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</si>
  <si>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</si>
  <si>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</si>
  <si>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</si>
  <si>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</si>
  <si>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</si>
  <si>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</si>
  <si>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</si>
  <si>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</si>
  <si>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</si>
  <si>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</si>
  <si>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</si>
  <si>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</si>
  <si>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</si>
  <si>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</si>
  <si>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</si>
  <si>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</si>
  <si>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</si>
  <si>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</si>
  <si>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</si>
  <si>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</si>
  <si>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</si>
  <si>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</si>
  <si>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</si>
  <si>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</si>
  <si>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</si>
  <si>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</si>
  <si>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</si>
  <si>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</si>
  <si>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</si>
  <si>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</si>
  <si>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</si>
  <si>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</si>
  <si>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</si>
  <si>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</si>
  <si>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</si>
  <si>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</si>
  <si>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</si>
  <si>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</si>
  <si>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</si>
  <si>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</si>
  <si>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</si>
  <si>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</si>
  <si>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</si>
  <si>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</si>
  <si>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</si>
  <si>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</si>
  <si>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</si>
  <si>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</si>
  <si>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</si>
  <si>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</si>
  <si>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</si>
  <si>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</si>
  <si>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</si>
  <si>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</si>
  <si>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</si>
  <si>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</si>
  <si>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</si>
  <si>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</si>
  <si>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</si>
  <si>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</si>
  <si>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</si>
  <si>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</si>
  <si>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</si>
  <si>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</si>
  <si>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</si>
  <si>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</si>
  <si>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</si>
  <si>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</si>
  <si>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</si>
  <si>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</si>
  <si>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</si>
  <si>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</si>
  <si>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</si>
  <si>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</si>
  <si>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</si>
  <si>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</si>
  <si>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</si>
  <si>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</si>
  <si>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</si>
  <si>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</si>
  <si>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</si>
  <si>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</si>
  <si>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</si>
  <si>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</si>
  <si>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</si>
  <si>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</si>
  <si>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</si>
  <si>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</si>
  <si>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</si>
  <si>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</si>
  <si>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</si>
  <si>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</si>
  <si>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</si>
  <si>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</si>
  <si>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</si>
  <si>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</si>
  <si>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</si>
  <si>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</si>
  <si>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</si>
  <si>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</si>
  <si>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</si>
  <si>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</si>
  <si>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</si>
  <si>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</si>
  <si>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</si>
  <si>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</si>
  <si>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</si>
  <si>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</si>
  <si>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</si>
  <si>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</si>
  <si>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</si>
  <si>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</si>
  <si>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</si>
  <si>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</si>
  <si>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</si>
  <si>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</si>
  <si>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</si>
  <si>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</si>
  <si>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</si>
  <si>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</si>
  <si>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</si>
  <si>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</si>
  <si>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</si>
  <si>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</si>
  <si>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</si>
  <si>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</si>
  <si>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</si>
  <si>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</si>
  <si>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</si>
  <si>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</si>
  <si>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</si>
  <si>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</si>
  <si>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</si>
  <si>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</si>
  <si>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</si>
  <si>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</si>
  <si>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</si>
  <si>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</si>
  <si>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</si>
  <si>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</si>
  <si>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</si>
  <si>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</si>
  <si>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</si>
  <si>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</si>
  <si>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</si>
  <si>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</si>
  <si>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</si>
  <si>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</si>
  <si>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</si>
  <si>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</si>
  <si>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</si>
  <si>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</si>
  <si>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</si>
  <si>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</si>
  <si>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</si>
  <si>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</si>
  <si>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</si>
  <si>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</si>
  <si>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</si>
  <si>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</si>
  <si>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</si>
  <si>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</si>
  <si>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</si>
  <si>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</si>
  <si>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</si>
  <si>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</si>
  <si>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</si>
  <si>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</si>
  <si>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</si>
  <si>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</si>
  <si>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</si>
  <si>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</si>
  <si>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</si>
  <si>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</si>
  <si>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</si>
  <si>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</si>
  <si>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</si>
  <si>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</si>
  <si>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</si>
  <si>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</si>
  <si>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</si>
  <si>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</si>
  <si>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</si>
  <si>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</si>
  <si>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</si>
  <si>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</si>
  <si>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</si>
  <si>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</si>
  <si>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</si>
  <si>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</si>
  <si>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</si>
  <si>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</si>
  <si>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</si>
  <si>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</si>
  <si>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</si>
  <si>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</si>
  <si>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</si>
  <si>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</si>
  <si>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</si>
  <si>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</si>
  <si>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</si>
  <si>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</si>
  <si>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</si>
  <si>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</si>
  <si>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</si>
  <si>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</si>
  <si>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</si>
  <si>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</si>
  <si>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</si>
  <si>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</si>
  <si>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</si>
  <si>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</si>
  <si>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</si>
  <si>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</si>
  <si>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</si>
  <si>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</si>
  <si>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</si>
  <si>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</si>
  <si>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</si>
  <si>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</si>
  <si>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</si>
  <si>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</si>
  <si>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</si>
  <si>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</si>
  <si>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</si>
  <si>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</si>
  <si>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</si>
  <si>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</si>
  <si>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</si>
  <si>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</si>
  <si>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</si>
  <si>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</si>
  <si>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</si>
  <si>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</si>
  <si>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</si>
  <si>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</si>
  <si>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</si>
  <si>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</si>
  <si>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</si>
  <si>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</si>
  <si>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</si>
  <si>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</si>
  <si>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</si>
  <si>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</si>
  <si>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</si>
  <si>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</si>
  <si>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</si>
  <si>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</si>
  <si>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</si>
  <si>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</si>
  <si>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</si>
  <si>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</si>
  <si>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</si>
  <si>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</si>
  <si>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</si>
  <si>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</si>
  <si>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</si>
  <si>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</si>
  <si>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</si>
  <si>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</si>
  <si>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</si>
  <si>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</si>
  <si>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</si>
  <si>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</si>
  <si>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</si>
  <si>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</si>
  <si>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</si>
  <si>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</si>
  <si>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</si>
  <si>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</si>
  <si>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</si>
  <si>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</si>
  <si>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</si>
  <si>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</si>
  <si>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</si>
  <si>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</si>
  <si>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</si>
  <si>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</si>
  <si>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</si>
  <si>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</si>
  <si>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</si>
  <si>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</si>
  <si>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</si>
  <si>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</si>
  <si>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</si>
  <si>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</si>
  <si>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</si>
  <si>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</si>
  <si>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</si>
  <si>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</si>
  <si>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</si>
  <si>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</si>
  <si>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</si>
  <si>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</si>
  <si>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</si>
  <si>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</si>
  <si>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</si>
  <si>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</si>
  <si>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</si>
  <si>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</si>
  <si>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</si>
  <si>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</si>
  <si>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</si>
  <si>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</si>
  <si>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</si>
  <si>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</si>
  <si>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</si>
  <si>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</si>
  <si>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</si>
  <si>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</si>
  <si>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</si>
  <si>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</si>
  <si>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</si>
  <si>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</si>
  <si>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</si>
  <si>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</si>
  <si>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</si>
  <si>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</si>
  <si>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</si>
  <si>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</si>
  <si>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</si>
  <si>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</si>
  <si>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</si>
  <si>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</si>
  <si>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</si>
  <si>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</si>
  <si>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</si>
  <si>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</si>
  <si>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</si>
  <si>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</si>
  <si>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</si>
  <si>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</si>
  <si>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</si>
  <si>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</si>
  <si>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</si>
  <si>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</si>
  <si>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</si>
  <si>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</si>
  <si>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</si>
  <si>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</si>
  <si>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</si>
  <si>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</si>
  <si>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</si>
  <si>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</si>
  <si>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</si>
  <si>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</si>
  <si>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</si>
  <si>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</si>
  <si>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</si>
  <si>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</si>
  <si>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</si>
  <si>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</si>
  <si>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</si>
  <si>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</si>
  <si>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</si>
  <si>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</si>
  <si>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</si>
  <si>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</si>
  <si>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</si>
  <si>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</si>
  <si>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</si>
  <si>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</si>
  <si>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</si>
  <si>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</si>
  <si>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</si>
  <si>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</si>
  <si>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</si>
  <si>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</si>
  <si>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</si>
  <si>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</si>
  <si>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</si>
  <si>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</si>
  <si>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</si>
  <si>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</si>
  <si>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</si>
  <si>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</si>
  <si>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</si>
  <si>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</si>
  <si>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</si>
  <si>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</si>
  <si>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</si>
  <si>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</si>
  <si>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</si>
  <si>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</si>
  <si>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</si>
  <si>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</si>
  <si>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</si>
  <si>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</si>
  <si>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</si>
  <si>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</si>
  <si>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</si>
  <si>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</si>
  <si>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</si>
  <si>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</si>
  <si>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</si>
  <si>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</si>
  <si>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</si>
  <si>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</si>
  <si>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</si>
  <si>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</si>
  <si>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</si>
  <si>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</si>
  <si>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</si>
  <si>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</si>
  <si>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</si>
  <si>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</si>
  <si>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</si>
  <si>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</si>
  <si>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</si>
  <si>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</si>
  <si>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</si>
  <si>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</si>
  <si>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</si>
  <si>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</si>
  <si>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</si>
  <si>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</si>
  <si>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</si>
  <si>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</si>
  <si>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</si>
  <si>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</si>
  <si>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</si>
  <si>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</si>
  <si>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</si>
  <si>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</si>
  <si>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</si>
  <si>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</si>
  <si>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</si>
  <si>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</si>
  <si>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</si>
  <si>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</si>
  <si>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</si>
  <si>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</si>
  <si>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</si>
  <si>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</si>
  <si>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</si>
  <si>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</si>
  <si>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</si>
  <si>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</si>
  <si>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</si>
  <si>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</si>
  <si>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</si>
  <si>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</si>
  <si>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</si>
  <si>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</si>
  <si>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</si>
  <si>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</si>
  <si>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</si>
  <si>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</si>
  <si>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</si>
  <si>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</si>
  <si>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</si>
  <si>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</si>
  <si>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</si>
  <si>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</si>
  <si>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</si>
  <si>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</si>
  <si>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</si>
  <si>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</si>
  <si>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</si>
  <si>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</si>
  <si>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</si>
  <si>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</si>
  <si>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</si>
  <si>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</si>
  <si>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</si>
  <si>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</si>
  <si>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</si>
  <si>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</si>
  <si>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</si>
  <si>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</si>
  <si>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</si>
  <si>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</si>
  <si>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</si>
  <si>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</si>
  <si>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</si>
  <si>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</si>
  <si>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</si>
  <si>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</si>
  <si>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</si>
  <si>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</si>
  <si>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</si>
  <si>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</si>
  <si>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</si>
  <si>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</si>
  <si>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</si>
  <si>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</si>
  <si>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</si>
  <si>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</si>
  <si>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</si>
  <si>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</si>
  <si>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</si>
  <si>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</si>
  <si>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</si>
  <si>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</si>
  <si>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</si>
  <si>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</si>
  <si>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</si>
  <si>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</si>
  <si>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</si>
  <si>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</si>
  <si>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</si>
  <si>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</si>
  <si>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</si>
  <si>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</si>
  <si>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</si>
  <si>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</si>
  <si>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</si>
  <si>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</si>
  <si>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</si>
  <si>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</si>
  <si>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</si>
  <si>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</si>
  <si>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</si>
  <si>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</si>
  <si>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</si>
  <si>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</si>
  <si>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</si>
  <si>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</si>
  <si>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</si>
  <si>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</si>
  <si>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</si>
  <si>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</si>
  <si>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</si>
  <si>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</si>
  <si>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</si>
  <si>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</si>
  <si>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</si>
  <si>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</si>
  <si>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</si>
  <si>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</si>
  <si>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</si>
  <si>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</si>
  <si>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</si>
  <si>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</si>
  <si>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</si>
  <si>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</si>
  <si>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</si>
  <si>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</si>
  <si>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</si>
  <si>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</si>
  <si>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</si>
  <si>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</si>
  <si>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</si>
  <si>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</si>
  <si>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</si>
  <si>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</si>
  <si>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</si>
  <si>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</si>
  <si>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</si>
  <si>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</si>
  <si>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</si>
  <si>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</si>
  <si>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</si>
  <si>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</si>
  <si>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</si>
  <si>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</si>
  <si>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</si>
  <si>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</si>
  <si>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</si>
  <si>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</si>
  <si>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</si>
  <si>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</si>
  <si>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</si>
  <si>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</si>
  <si>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</si>
  <si>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</si>
  <si>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</si>
  <si>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</si>
  <si>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</si>
  <si>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</si>
  <si>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</si>
  <si>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</si>
  <si>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</si>
  <si>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</si>
  <si>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</si>
  <si>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</si>
  <si>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</si>
  <si>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</si>
  <si>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</si>
  <si>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</si>
  <si>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</si>
  <si>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</si>
  <si>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</si>
  <si>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</si>
  <si>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</si>
  <si>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</si>
  <si>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</si>
  <si>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</si>
  <si>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</si>
  <si>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</si>
  <si>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</si>
  <si>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</si>
  <si>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</si>
  <si>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</si>
  <si>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</si>
  <si>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</si>
  <si>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</si>
  <si>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</si>
  <si>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</si>
  <si>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</si>
  <si>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</si>
  <si>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</si>
  <si>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</si>
  <si>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</si>
  <si>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</si>
  <si>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</si>
  <si>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</si>
  <si>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</si>
  <si>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</si>
  <si>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</si>
  <si>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</si>
  <si>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</si>
  <si>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</si>
  <si>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</si>
  <si>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</si>
  <si>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</si>
  <si>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</si>
  <si>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</si>
  <si>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</si>
  <si>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</si>
  <si>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</si>
  <si>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</si>
  <si>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</si>
  <si>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</si>
  <si>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</si>
  <si>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</si>
  <si>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</si>
  <si>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</si>
  <si>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</si>
  <si>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</si>
  <si>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</si>
  <si>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</si>
  <si>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</si>
  <si>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</si>
  <si>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</si>
  <si>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</si>
  <si>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</si>
  <si>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</si>
  <si>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</si>
  <si>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</si>
  <si>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</si>
  <si>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</si>
  <si>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</si>
  <si>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</si>
  <si>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</si>
  <si>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</si>
  <si>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</si>
  <si>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</si>
  <si>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</si>
  <si>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</si>
  <si>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</si>
  <si>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</si>
  <si>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</si>
  <si>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</si>
  <si>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</si>
  <si>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</si>
  <si>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</si>
  <si>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</si>
  <si>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</si>
  <si>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</si>
  <si>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</si>
  <si>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</si>
  <si>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</si>
  <si>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</si>
  <si>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</si>
  <si>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</si>
  <si>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</si>
  <si>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</si>
  <si>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</si>
  <si>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</si>
  <si>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</si>
  <si>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</si>
  <si>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</si>
  <si>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</si>
  <si>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</si>
  <si>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</si>
  <si>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</si>
  <si>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</si>
  <si>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</si>
  <si>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</si>
  <si>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</si>
  <si>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</si>
  <si>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</si>
  <si>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</si>
  <si>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</si>
  <si>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</si>
  <si>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</si>
  <si>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</si>
  <si>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</si>
  <si>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</si>
  <si>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</si>
  <si>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</si>
  <si>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</si>
  <si>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</si>
  <si>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</si>
  <si>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</si>
  <si>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</si>
  <si>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</si>
  <si>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</si>
  <si>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</si>
  <si>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</si>
  <si>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</si>
  <si>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</si>
  <si>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</si>
  <si>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</si>
  <si>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</si>
  <si>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</si>
  <si>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</si>
  <si>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</si>
  <si>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</si>
  <si>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</si>
  <si>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</si>
  <si>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</si>
  <si>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</si>
  <si>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</si>
  <si>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</si>
  <si>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</si>
  <si>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</si>
  <si>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</si>
  <si>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</si>
  <si>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</si>
  <si>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</si>
  <si>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</si>
  <si>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</si>
  <si>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</si>
  <si>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</si>
  <si>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</si>
  <si>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</si>
  <si>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</si>
  <si>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</si>
  <si>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</si>
  <si>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</si>
  <si>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</si>
  <si>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</si>
  <si>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</si>
  <si>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</si>
  <si>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</si>
  <si>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</si>
  <si>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</si>
  <si>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</si>
  <si>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</si>
  <si>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</si>
  <si>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</si>
  <si>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</si>
  <si>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</si>
  <si>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</si>
  <si>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</si>
  <si>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</si>
  <si>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</si>
  <si>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</si>
  <si>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</si>
  <si>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</si>
  <si>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</si>
  <si>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</si>
  <si>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</si>
  <si>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</si>
  <si>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</si>
  <si>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</si>
  <si>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</si>
  <si>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</si>
  <si>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</si>
  <si>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</si>
  <si>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</si>
  <si>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</si>
  <si>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</si>
  <si>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</si>
  <si>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</si>
  <si>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</si>
  <si>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</si>
  <si>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</si>
  <si>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</si>
  <si>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</si>
  <si>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</si>
  <si>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</si>
  <si>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</si>
  <si>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</si>
  <si>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</si>
  <si>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</si>
  <si>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</si>
  <si>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</si>
  <si>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</si>
  <si>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</si>
  <si>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</si>
  <si>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</si>
  <si>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</si>
  <si>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</si>
  <si>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</si>
  <si>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</si>
  <si>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</si>
  <si>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</si>
  <si>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</si>
  <si>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</si>
  <si>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</si>
  <si>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</si>
  <si>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</si>
  <si>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</si>
  <si>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</si>
  <si>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</si>
  <si>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</si>
  <si>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</si>
  <si>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</si>
  <si>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</si>
  <si>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</si>
  <si>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</si>
  <si>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</si>
  <si>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</si>
  <si>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</si>
  <si>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</si>
  <si>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</si>
  <si>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</si>
  <si>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</si>
  <si>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</si>
  <si>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</si>
  <si>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</si>
  <si>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</si>
  <si>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</si>
  <si>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</si>
  <si>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</si>
  <si>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</si>
  <si>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</si>
  <si>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</si>
  <si>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</si>
  <si>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</si>
  <si>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</si>
  <si>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</si>
  <si>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</si>
  <si>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</si>
  <si>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</si>
  <si>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</si>
  <si>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</si>
  <si>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</si>
  <si>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</si>
  <si>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</si>
  <si>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</si>
  <si>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</si>
  <si>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</si>
  <si>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</si>
  <si>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</si>
  <si>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</si>
  <si>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</si>
  <si>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</si>
  <si>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</si>
  <si>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</si>
  <si>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</si>
  <si>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</si>
  <si>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</si>
  <si>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</si>
  <si>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</si>
  <si>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</si>
  <si>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</si>
  <si>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</si>
  <si>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</si>
  <si>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</si>
  <si>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</si>
  <si>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</si>
  <si>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</si>
  <si>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</si>
  <si>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</si>
  <si>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</si>
  <si>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</si>
  <si>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</si>
  <si>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</si>
  <si>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</si>
  <si>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</si>
  <si>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</si>
  <si>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</si>
  <si>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</si>
  <si>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</si>
  <si>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</si>
  <si>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</si>
  <si>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</si>
  <si>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</si>
  <si>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</si>
  <si>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</si>
  <si>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</si>
  <si>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</si>
  <si>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</si>
  <si>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</si>
  <si>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</si>
  <si>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</si>
  <si>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</si>
  <si>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</si>
  <si>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</si>
  <si>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</si>
  <si>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</si>
  <si>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</si>
  <si>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</si>
  <si>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</si>
  <si>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</si>
  <si>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</si>
  <si>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</si>
  <si>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</si>
  <si>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</si>
  <si>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</si>
  <si>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</si>
  <si>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</si>
  <si>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</si>
  <si>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</si>
  <si>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</si>
  <si>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</si>
  <si>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</si>
  <si>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</si>
  <si>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</si>
  <si>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</si>
  <si>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</si>
  <si>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</si>
  <si>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</si>
  <si>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</si>
  <si>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</si>
  <si>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</si>
  <si>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</si>
  <si>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</si>
  <si>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</si>
  <si>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</si>
  <si>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</si>
  <si>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</si>
  <si>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</si>
  <si>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</si>
  <si>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</si>
  <si>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</si>
  <si>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</si>
  <si>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</si>
  <si>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</si>
  <si>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</si>
  <si>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</si>
  <si>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</si>
  <si>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</si>
  <si>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</si>
  <si>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</si>
  <si>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</si>
  <si>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</si>
  <si>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</si>
  <si>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</si>
  <si>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</si>
  <si>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</si>
  <si>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</si>
  <si>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</si>
  <si>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</si>
  <si>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</si>
  <si>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</si>
  <si>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</si>
  <si>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</si>
  <si>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</si>
  <si>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</si>
  <si>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</si>
  <si>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</si>
  <si>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</si>
  <si>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</si>
  <si>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</si>
  <si>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</si>
  <si>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</si>
  <si>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</si>
  <si>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</si>
  <si>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</si>
  <si>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</si>
  <si>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</si>
  <si>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</si>
  <si>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</si>
  <si>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</si>
  <si>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</si>
  <si>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</si>
  <si>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</si>
  <si>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</si>
  <si>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</si>
  <si>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</si>
  <si>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</si>
  <si>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</si>
  <si>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</si>
  <si>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</si>
  <si>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</si>
  <si>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</si>
  <si>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</si>
  <si>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</si>
  <si>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</si>
  <si>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</si>
  <si>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</si>
  <si>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</si>
  <si>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</si>
  <si>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</si>
  <si>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</si>
  <si>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</si>
  <si>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</si>
  <si>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</si>
  <si>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</si>
  <si>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</si>
  <si>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</si>
  <si>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</si>
  <si>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</si>
  <si>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</si>
  <si>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</si>
  <si>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</si>
  <si>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</si>
  <si>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</si>
  <si>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</si>
  <si>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</si>
  <si>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</si>
  <si>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</si>
  <si>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</si>
  <si>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</si>
  <si>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</si>
  <si>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</si>
  <si>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</si>
  <si>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</si>
  <si>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</si>
  <si>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</si>
  <si>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</si>
  <si>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</si>
  <si>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</si>
  <si>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</si>
  <si>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</si>
  <si>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</si>
  <si>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</si>
  <si>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</si>
  <si>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</si>
  <si>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</si>
  <si>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</si>
  <si>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</si>
  <si>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</si>
  <si>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</si>
  <si>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</si>
  <si>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</si>
  <si>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</si>
  <si>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</si>
  <si>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</si>
  <si>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</si>
  <si>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</si>
  <si>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</si>
  <si>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</si>
  <si>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</si>
  <si>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</si>
  <si>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</si>
  <si>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</si>
  <si>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</si>
  <si>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</si>
  <si>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</si>
  <si>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</si>
  <si>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</si>
  <si>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</si>
  <si>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</si>
  <si>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</si>
  <si>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</si>
  <si>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</si>
  <si>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</si>
  <si>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</si>
  <si>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</si>
  <si>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</si>
  <si>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</si>
  <si>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</si>
  <si>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</si>
  <si>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</si>
  <si>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</si>
  <si>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</si>
  <si>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</si>
  <si>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</si>
  <si>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</si>
  <si>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</si>
  <si>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</si>
  <si>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</si>
  <si>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</si>
  <si>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</si>
  <si>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</si>
  <si>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</si>
  <si>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</si>
  <si>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</si>
  <si>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</si>
  <si>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</si>
  <si>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</si>
  <si>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</si>
  <si>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</si>
  <si>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</si>
  <si>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</si>
  <si>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</si>
  <si>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</si>
  <si>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</si>
  <si>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</si>
  <si>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</si>
  <si>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</si>
  <si>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</si>
  <si>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</si>
  <si>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</si>
  <si>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</si>
  <si>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</si>
  <si>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</si>
  <si>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</si>
  <si>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</si>
  <si>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</si>
  <si>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</si>
  <si>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</si>
  <si>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</si>
  <si>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</si>
  <si>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</si>
  <si>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</si>
  <si>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</si>
  <si>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</si>
  <si>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</si>
  <si>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</si>
  <si>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</si>
  <si>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</si>
  <si>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</si>
  <si>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</si>
  <si>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</si>
  <si>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</si>
  <si>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</si>
  <si>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</si>
  <si>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</si>
  <si>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</si>
  <si>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</si>
  <si>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</si>
  <si>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</si>
  <si>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</si>
  <si>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</si>
  <si>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</si>
  <si>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</si>
  <si>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</si>
  <si>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</si>
  <si>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</si>
  <si>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</si>
  <si>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</si>
  <si>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</si>
  <si>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</si>
  <si>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</si>
  <si>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</si>
  <si>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</si>
  <si>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</si>
  <si>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</si>
  <si>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</si>
  <si>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</si>
  <si>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</si>
  <si>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</si>
  <si>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</si>
  <si>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</si>
  <si>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</si>
  <si>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</si>
  <si>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</si>
  <si>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</si>
  <si>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</si>
  <si>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</si>
  <si>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</si>
  <si>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</si>
  <si>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</si>
  <si>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</si>
  <si>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</si>
  <si>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</si>
  <si>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</si>
  <si>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</si>
  <si>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</si>
  <si>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</si>
  <si>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</si>
  <si>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</si>
  <si>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</si>
  <si>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</si>
  <si>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</si>
  <si>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</si>
  <si>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</si>
  <si>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</si>
  <si>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</si>
  <si>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</si>
  <si>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</si>
  <si>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</si>
  <si>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</si>
  <si>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</si>
  <si>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</si>
  <si>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</si>
  <si>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</si>
  <si>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</si>
  <si>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</si>
  <si>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</si>
  <si>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</si>
  <si>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</si>
  <si>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</si>
  <si>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</si>
  <si>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</si>
  <si>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</si>
  <si>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</si>
  <si>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</si>
  <si>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</si>
  <si>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</si>
  <si>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</si>
  <si>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</si>
  <si>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</si>
  <si>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</si>
  <si>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</si>
  <si>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</si>
  <si>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</si>
  <si>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</si>
  <si>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</si>
  <si>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</si>
  <si>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</si>
  <si>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</si>
  <si>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</si>
  <si>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</si>
  <si>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</si>
  <si>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</si>
  <si>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</si>
  <si>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</si>
  <si>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</si>
  <si>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</si>
  <si>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</si>
  <si>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</si>
  <si>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</si>
  <si>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</si>
  <si>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</si>
  <si>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</si>
  <si>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</si>
  <si>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</si>
  <si>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</si>
  <si>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</si>
  <si>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</si>
  <si>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</si>
  <si>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</si>
  <si>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</si>
  <si>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</si>
  <si>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</si>
  <si>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</si>
  <si>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</si>
  <si>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</si>
  <si>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</si>
  <si>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</si>
  <si>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</si>
  <si>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</si>
  <si>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</si>
  <si>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</si>
  <si>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</si>
  <si>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</si>
  <si>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</si>
  <si>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</si>
  <si>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</si>
  <si>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</si>
  <si>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</si>
  <si>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</si>
  <si>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</si>
  <si>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</si>
  <si>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</si>
  <si>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</si>
  <si>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</si>
  <si>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</si>
  <si>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</si>
  <si>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</si>
  <si>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</si>
  <si>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</si>
  <si>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</si>
  <si>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</si>
  <si>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</si>
  <si>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</si>
  <si>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</si>
  <si>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</si>
  <si>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</si>
  <si>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</si>
  <si>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</si>
  <si>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</si>
  <si>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</si>
  <si>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</si>
  <si>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</si>
  <si>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</si>
  <si>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</si>
  <si>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</si>
  <si>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</si>
  <si>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</si>
  <si>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</si>
  <si>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</si>
  <si>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</si>
  <si>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</si>
  <si>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</si>
  <si>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</si>
  <si>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</si>
  <si>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</si>
  <si>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</si>
  <si>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</si>
  <si>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</si>
  <si>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</si>
  <si>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</si>
  <si>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</si>
  <si>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</si>
  <si>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</si>
  <si>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</si>
  <si>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</si>
  <si>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</si>
  <si>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</si>
  <si>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</si>
  <si>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</si>
  <si>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</si>
  <si>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</si>
  <si>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</si>
  <si>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</si>
  <si>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</si>
  <si>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</si>
  <si>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</si>
  <si>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</si>
  <si>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</si>
  <si>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</si>
  <si>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</si>
  <si>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</si>
  <si>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</si>
  <si>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</si>
  <si>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</si>
  <si>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</si>
  <si>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</si>
  <si>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</si>
  <si>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</si>
  <si>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</si>
  <si>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</si>
  <si>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</si>
  <si>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</si>
  <si>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</si>
  <si>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</si>
  <si>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</si>
  <si>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</si>
  <si>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</si>
  <si>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</si>
  <si>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</si>
  <si>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</si>
  <si>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</si>
  <si>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</si>
  <si>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</si>
  <si>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</si>
  <si>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</si>
  <si>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</si>
  <si>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</si>
  <si>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</si>
  <si>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</si>
  <si>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</si>
  <si>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</si>
  <si>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</si>
  <si>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</si>
  <si>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</si>
  <si>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</si>
  <si>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</si>
  <si>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</si>
  <si>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</si>
  <si>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</si>
  <si>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</si>
  <si>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</si>
  <si>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</si>
  <si>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</si>
  <si>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</si>
  <si>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</si>
  <si>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</si>
  <si>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</si>
  <si>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</si>
  <si>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</si>
  <si>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</si>
  <si>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</si>
  <si>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</si>
  <si>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</si>
  <si>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</si>
  <si>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</si>
  <si>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</si>
  <si>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</si>
  <si>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</si>
  <si>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</si>
  <si>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</si>
  <si>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</si>
  <si>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</si>
  <si>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</si>
  <si>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</si>
  <si>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</si>
  <si>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</si>
  <si>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</si>
  <si>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</si>
  <si>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</si>
  <si>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</si>
  <si>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</si>
  <si>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</si>
  <si>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</si>
  <si>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</si>
  <si>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</si>
  <si>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</si>
  <si>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</si>
  <si>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</si>
  <si>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</si>
  <si>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</si>
  <si>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</si>
  <si>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</si>
  <si>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</si>
  <si>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</si>
  <si>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</si>
  <si>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</si>
  <si>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</si>
  <si>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</si>
  <si>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</si>
  <si>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</si>
  <si>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</si>
  <si>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</si>
  <si>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</si>
  <si>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</si>
  <si>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</si>
  <si>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</si>
  <si>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</si>
  <si>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</si>
  <si>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</si>
  <si>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</si>
  <si>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</si>
  <si>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</si>
  <si>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</si>
  <si>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</si>
  <si>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</si>
  <si>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</si>
  <si>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</si>
  <si>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</si>
  <si>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</si>
  <si>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</si>
  <si>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</si>
  <si>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</si>
  <si>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</si>
  <si>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</si>
  <si>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</si>
  <si>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</si>
  <si>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</si>
  <si>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</si>
  <si>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</si>
  <si>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</si>
  <si>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</si>
  <si>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</si>
  <si>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</si>
  <si>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</si>
  <si>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</si>
  <si>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</si>
  <si>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</si>
  <si>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</si>
  <si>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</si>
  <si>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</si>
  <si>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</si>
  <si>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</si>
  <si>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</si>
  <si>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</si>
  <si>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</si>
  <si>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</si>
  <si>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</si>
  <si>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</si>
  <si>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</si>
  <si>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</si>
  <si>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</si>
  <si>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</si>
  <si>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</si>
  <si>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</si>
  <si>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</si>
  <si>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</si>
  <si>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</si>
  <si>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</si>
  <si>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</si>
  <si>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</si>
  <si>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</si>
  <si>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</si>
  <si>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</si>
  <si>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</si>
  <si>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</si>
  <si>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</si>
  <si>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</si>
  <si>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</si>
  <si>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</si>
  <si>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</si>
  <si>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</si>
  <si>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</si>
  <si>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</si>
  <si>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</si>
  <si>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</si>
  <si>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</si>
  <si>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</si>
  <si>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</si>
  <si>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</si>
  <si>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</si>
  <si>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</si>
  <si>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</si>
  <si>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</si>
  <si>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</si>
  <si>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</si>
  <si>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</si>
  <si>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</si>
  <si>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</si>
  <si>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</si>
  <si>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</si>
  <si>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</si>
  <si>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</si>
  <si>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</si>
  <si>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</si>
  <si>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</si>
  <si>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</si>
  <si>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</si>
  <si>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</si>
  <si>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</si>
  <si>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</si>
  <si>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</si>
  <si>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</si>
  <si>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</si>
  <si>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</si>
  <si>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</si>
  <si>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</si>
  <si>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</si>
  <si>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</si>
  <si>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</si>
  <si>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</si>
  <si>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</si>
  <si>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</si>
  <si>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</si>
  <si>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</si>
  <si>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</si>
  <si>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</si>
  <si>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</si>
  <si>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</si>
  <si>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</si>
  <si>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</si>
  <si>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</si>
  <si>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</si>
  <si>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</si>
  <si>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</si>
  <si>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</si>
  <si>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</si>
  <si>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</si>
  <si>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</si>
  <si>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</si>
  <si>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</si>
  <si>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</si>
  <si>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</si>
  <si>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</si>
  <si>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</si>
  <si>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</si>
  <si>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</si>
  <si>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</si>
  <si>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</si>
  <si>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</si>
  <si>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</si>
  <si>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</si>
  <si>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</si>
  <si>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</si>
  <si>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</si>
  <si>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</si>
  <si>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</si>
  <si>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</si>
  <si>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</si>
  <si>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</si>
  <si>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</si>
  <si>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</si>
  <si>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</si>
  <si>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</si>
  <si>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</si>
  <si>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</si>
  <si>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</si>
  <si>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</si>
  <si>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</si>
  <si>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</si>
  <si>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</si>
  <si>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</si>
  <si>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</si>
  <si>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</si>
  <si>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</si>
  <si>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</si>
  <si>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</si>
  <si>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</si>
  <si>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</si>
  <si>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</si>
  <si>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</si>
  <si>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</si>
  <si>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</si>
  <si>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</si>
  <si>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</si>
  <si>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</si>
  <si>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</si>
  <si>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</si>
  <si>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</si>
  <si>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</si>
  <si>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</si>
  <si>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</si>
  <si>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</si>
  <si>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</si>
  <si>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</si>
  <si>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</si>
  <si>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</si>
  <si>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</si>
  <si>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</si>
  <si>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</si>
  <si>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</si>
  <si>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</si>
  <si>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</si>
  <si>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</si>
  <si>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</si>
  <si>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</si>
  <si>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</si>
  <si>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</si>
  <si>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</si>
  <si>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</si>
  <si>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</si>
  <si>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</si>
  <si>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</si>
  <si>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</si>
  <si>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</si>
  <si>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</si>
  <si>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</si>
  <si>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</si>
  <si>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</si>
  <si>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</si>
  <si>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</si>
  <si>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</si>
  <si>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</si>
  <si>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</si>
  <si>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</si>
  <si>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</si>
  <si>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</si>
  <si>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</si>
  <si>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</si>
  <si>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</si>
  <si>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</si>
  <si>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</si>
  <si>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</si>
  <si>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</si>
  <si>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</si>
  <si>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</si>
  <si>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</si>
  <si>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</si>
  <si>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</si>
  <si>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</si>
  <si>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</si>
  <si>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</si>
  <si>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</si>
  <si>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</si>
  <si>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</si>
  <si>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</si>
  <si>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</si>
  <si>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</si>
  <si>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</si>
  <si>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</si>
  <si>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</si>
  <si>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</si>
  <si>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</si>
  <si>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</si>
  <si>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</si>
  <si>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</si>
  <si>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</si>
  <si>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</si>
  <si>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</si>
  <si>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</si>
  <si>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</si>
  <si>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</si>
  <si>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</si>
  <si>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</si>
  <si>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</si>
  <si>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</si>
  <si>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</si>
  <si>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</si>
  <si>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</si>
  <si>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</si>
  <si>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</si>
  <si>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</si>
  <si>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</si>
  <si>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</si>
  <si>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</si>
  <si>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</si>
  <si>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</si>
  <si>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</si>
  <si>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</si>
  <si>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</si>
  <si>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</si>
  <si>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</si>
  <si>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</si>
  <si>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</si>
  <si>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</si>
  <si>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</si>
  <si>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</si>
  <si>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</si>
  <si>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</si>
  <si>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</si>
  <si>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</si>
  <si>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</si>
  <si>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</si>
  <si>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</si>
  <si>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</si>
  <si>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</si>
  <si>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</si>
  <si>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</si>
  <si>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</si>
  <si>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</si>
  <si>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</si>
  <si>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</si>
  <si>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</si>
  <si>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</si>
  <si>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</si>
  <si>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</si>
  <si>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</si>
  <si>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</si>
  <si>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</si>
  <si>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</si>
  <si>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</si>
  <si>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</si>
  <si>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</si>
  <si>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</si>
  <si>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</si>
  <si>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</si>
  <si>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</si>
  <si>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</si>
  <si>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</si>
  <si>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</si>
  <si>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</si>
  <si>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</si>
  <si>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</si>
  <si>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</si>
  <si>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</si>
  <si>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</si>
  <si>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</si>
  <si>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</si>
  <si>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</si>
  <si>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</si>
  <si>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</si>
  <si>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</si>
  <si>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</si>
  <si>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</si>
  <si>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</si>
  <si>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</si>
  <si>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</si>
  <si>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</si>
  <si>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</si>
  <si>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</si>
  <si>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</si>
  <si>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</si>
  <si>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</si>
  <si>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</si>
  <si>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</si>
  <si>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</si>
  <si>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</si>
  <si>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</si>
  <si>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</si>
  <si>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</si>
  <si>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</si>
  <si>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</si>
  <si>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</si>
  <si>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</si>
  <si>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</si>
  <si>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</si>
  <si>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</si>
  <si>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</si>
  <si>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</si>
  <si>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</si>
  <si>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</si>
  <si>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</si>
  <si>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</si>
  <si>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</si>
  <si>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</si>
  <si>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</si>
  <si>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</si>
  <si>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</si>
  <si>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</si>
  <si>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</si>
  <si>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</si>
  <si>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</si>
  <si>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</si>
  <si>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</si>
  <si>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</si>
  <si>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</si>
  <si>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</si>
  <si>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</si>
  <si>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</si>
  <si>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</si>
  <si>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</si>
  <si>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</si>
  <si>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</si>
  <si>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</si>
  <si>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</si>
  <si>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</si>
  <si>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</si>
  <si>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</si>
  <si>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</si>
  <si>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</si>
  <si>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</si>
  <si>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</si>
  <si>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</si>
  <si>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</si>
  <si>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</si>
  <si>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</si>
  <si>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</si>
  <si>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</si>
  <si>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</si>
  <si>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</si>
  <si>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</si>
  <si>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</si>
  <si>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</si>
  <si>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</si>
  <si>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</si>
  <si>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</si>
  <si>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</si>
  <si>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</si>
  <si>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</si>
  <si>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</si>
  <si>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</si>
  <si>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</si>
  <si>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</si>
  <si>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</si>
  <si>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</si>
  <si>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</si>
  <si>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</si>
  <si>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</si>
  <si>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</si>
  <si>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</si>
  <si>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</si>
  <si>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</si>
  <si>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</si>
  <si>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</si>
  <si>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</si>
  <si>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</si>
  <si>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</si>
  <si>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</si>
  <si>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</si>
  <si>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</si>
  <si>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</si>
  <si>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</si>
  <si>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</si>
  <si>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</si>
  <si>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</si>
  <si>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</si>
  <si>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</si>
  <si>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</si>
  <si>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</si>
  <si>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</si>
  <si>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</si>
  <si>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</si>
  <si>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</si>
  <si>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</si>
  <si>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</si>
  <si>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</si>
  <si>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</si>
  <si>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</si>
  <si>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</si>
  <si>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</si>
  <si>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</si>
  <si>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</si>
  <si>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</si>
  <si>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</si>
  <si>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</si>
  <si>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</si>
  <si>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</si>
  <si>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</si>
  <si>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</si>
  <si>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</si>
  <si>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</si>
  <si>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</si>
  <si>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</si>
  <si>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</si>
  <si>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</si>
  <si>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</si>
  <si>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</si>
  <si>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</si>
  <si>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</si>
  <si>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</si>
  <si>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</si>
  <si>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</si>
  <si>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</si>
  <si>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</si>
  <si>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</si>
  <si>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</si>
  <si>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</si>
  <si>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</si>
  <si>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</si>
  <si>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</si>
  <si>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</si>
  <si>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</si>
  <si>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</si>
  <si>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</si>
  <si>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</si>
  <si>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</si>
  <si>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</si>
  <si>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</si>
  <si>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</si>
  <si>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</si>
  <si>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</si>
  <si>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</si>
  <si>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</si>
  <si>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</si>
  <si>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</si>
  <si>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</si>
  <si>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</si>
  <si>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</si>
  <si>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</si>
  <si>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</si>
  <si>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</si>
  <si>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</si>
  <si>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</si>
  <si>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</si>
  <si>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</si>
  <si>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</si>
  <si>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</si>
  <si>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</si>
  <si>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</si>
  <si>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</si>
  <si>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</si>
  <si>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</si>
  <si>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</si>
  <si>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</si>
  <si>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</si>
  <si>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</si>
  <si>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</si>
  <si>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</si>
  <si>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</si>
  <si>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</si>
  <si>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</si>
  <si>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</si>
  <si>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</si>
  <si>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</si>
  <si>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</si>
  <si>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</si>
  <si>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</si>
  <si>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</si>
  <si>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</si>
  <si>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</si>
  <si>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</si>
  <si>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</si>
  <si>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</si>
  <si>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</si>
  <si>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</si>
  <si>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</si>
  <si>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</si>
  <si>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</si>
  <si>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</si>
  <si>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</si>
  <si>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</si>
  <si>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</si>
  <si>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</si>
  <si>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</si>
  <si>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</si>
  <si>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</si>
  <si>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</si>
  <si>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</si>
  <si>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</si>
  <si>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</si>
  <si>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</si>
  <si>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</si>
  <si>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</si>
  <si>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</si>
  <si>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</si>
  <si>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</si>
  <si>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</si>
  <si>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</si>
  <si>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</si>
  <si>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</si>
  <si>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</si>
  <si>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</si>
  <si>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</si>
  <si>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</si>
  <si>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</si>
  <si>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</si>
  <si>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</si>
  <si>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</si>
  <si>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</si>
  <si>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</si>
  <si>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</si>
  <si>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</si>
  <si>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</si>
  <si>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</si>
  <si>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</si>
  <si>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</si>
  <si>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</si>
  <si>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</si>
  <si>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</si>
  <si>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</si>
  <si>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</si>
  <si>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</si>
  <si>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</si>
  <si>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</si>
  <si>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</si>
  <si>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</si>
  <si>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</si>
  <si>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</si>
  <si>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</si>
  <si>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</si>
  <si>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</si>
  <si>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</si>
  <si>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</si>
  <si>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</si>
  <si>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</si>
  <si>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</si>
  <si>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</si>
  <si>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</si>
  <si>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</si>
  <si>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</si>
  <si>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</si>
  <si>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</si>
  <si>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</si>
  <si>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</si>
  <si>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</si>
  <si>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</si>
  <si>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</si>
  <si>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</si>
  <si>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</si>
  <si>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</si>
  <si>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</si>
  <si>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</si>
  <si>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</si>
  <si>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</si>
  <si>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</si>
  <si>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</si>
  <si>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</si>
  <si>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</si>
  <si>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</si>
  <si>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</si>
  <si>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</si>
  <si>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</si>
  <si>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</si>
  <si>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</si>
  <si>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</si>
  <si>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</si>
  <si>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</si>
  <si>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</si>
  <si>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</si>
  <si>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</si>
  <si>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</si>
  <si>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</si>
  <si>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</si>
  <si>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</si>
  <si>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</si>
  <si>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</si>
  <si>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</si>
  <si>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</si>
  <si>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</si>
  <si>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</si>
  <si>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</si>
  <si>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</si>
  <si>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</si>
  <si>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</si>
  <si>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</si>
  <si>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</si>
  <si>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</si>
  <si>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</si>
  <si>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</si>
  <si>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</si>
  <si>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</si>
  <si>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</si>
  <si>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</si>
  <si>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</si>
  <si>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</si>
  <si>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</si>
  <si>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</si>
  <si>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</si>
  <si>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</si>
  <si>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</si>
  <si>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</si>
  <si>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</si>
  <si>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</si>
  <si>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</si>
  <si>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</si>
  <si>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</si>
  <si>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</si>
  <si>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</si>
  <si>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</si>
  <si>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</si>
  <si>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</si>
  <si>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</si>
  <si>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</si>
  <si>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</si>
  <si>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</si>
  <si>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</si>
  <si>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</si>
  <si>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</si>
  <si>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</si>
  <si>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</si>
  <si>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</si>
  <si>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</si>
  <si>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</si>
  <si>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</si>
  <si>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</si>
  <si>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</si>
  <si>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</si>
  <si>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</si>
  <si>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</si>
  <si>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</si>
  <si>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</si>
  <si>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</si>
  <si>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</si>
  <si>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</si>
  <si>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</si>
  <si>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</si>
  <si>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</si>
  <si>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</si>
  <si>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</si>
  <si>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</si>
  <si>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</si>
  <si>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</si>
  <si>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</si>
  <si>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</si>
  <si>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</si>
  <si>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</si>
  <si>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</si>
  <si>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</si>
  <si>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</si>
  <si>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</si>
  <si>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</si>
  <si>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</si>
  <si>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</si>
  <si>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</si>
  <si>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</si>
  <si>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</si>
  <si>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</si>
  <si>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</si>
  <si>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</si>
  <si>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</si>
  <si>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</si>
  <si>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</si>
  <si>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</si>
  <si>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</si>
  <si>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</si>
  <si>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</si>
  <si>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</si>
  <si>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</si>
  <si>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</si>
  <si>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</si>
  <si>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</si>
  <si>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</si>
  <si>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</si>
  <si>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</si>
  <si>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</si>
  <si>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</si>
  <si>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</si>
  <si>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</si>
  <si>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</si>
  <si>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</si>
  <si>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</si>
  <si>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</si>
  <si>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</si>
  <si>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</si>
  <si>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</si>
  <si>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</si>
  <si>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</si>
  <si>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</si>
  <si>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</si>
  <si>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</si>
  <si>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</si>
  <si>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</si>
  <si>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</si>
  <si>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</si>
  <si>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</si>
  <si>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</si>
  <si>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</si>
  <si>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</si>
  <si>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</si>
  <si>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</si>
  <si>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</si>
  <si>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</si>
  <si>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</si>
  <si>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</si>
  <si>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</si>
  <si>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</si>
  <si>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</si>
  <si>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</si>
  <si>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</si>
  <si>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</si>
  <si>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</si>
  <si>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</si>
  <si>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</si>
  <si>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</si>
  <si>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</si>
  <si>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</si>
  <si>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</si>
  <si>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</si>
  <si>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</si>
  <si>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</si>
  <si>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</si>
  <si>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</si>
  <si>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</si>
  <si>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</si>
  <si>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</si>
  <si>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</si>
  <si>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</si>
  <si>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</si>
  <si>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</si>
  <si>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</si>
  <si>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</si>
  <si>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</si>
  <si>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</si>
  <si>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</si>
  <si>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</si>
  <si>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</si>
  <si>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</si>
  <si>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</si>
  <si>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</si>
  <si>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</si>
  <si>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</si>
  <si>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</si>
  <si>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</si>
  <si>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</si>
  <si>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</si>
  <si>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</si>
  <si>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</si>
  <si>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</si>
  <si>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</si>
  <si>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</si>
  <si>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</si>
  <si>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</si>
  <si>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</si>
  <si>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</si>
  <si>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</si>
  <si>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</si>
  <si>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</si>
  <si>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</si>
  <si>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</si>
  <si>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</si>
  <si>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</si>
  <si>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</si>
  <si>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</si>
  <si>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</si>
  <si>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</si>
  <si>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</si>
  <si>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</si>
  <si>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</si>
  <si>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</si>
  <si>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</si>
  <si>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</si>
  <si>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</si>
  <si>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</si>
  <si>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</si>
  <si>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</si>
  <si>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</si>
  <si>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</si>
  <si>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</si>
  <si>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</si>
  <si>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</si>
  <si>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</si>
  <si>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</si>
  <si>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</si>
  <si>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</si>
  <si>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</si>
  <si>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</si>
  <si>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</si>
  <si>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</si>
  <si>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</si>
  <si>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</si>
  <si>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</si>
  <si>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</si>
  <si>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</si>
  <si>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</si>
  <si>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</si>
  <si>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</si>
  <si>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</si>
  <si>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</si>
  <si>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</si>
  <si>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</si>
  <si>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</si>
  <si>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</si>
  <si>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</si>
  <si>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</si>
  <si>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</si>
  <si>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</si>
  <si>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</si>
  <si>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</si>
  <si>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</si>
  <si>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</si>
  <si>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</si>
  <si>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</si>
  <si>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</si>
  <si>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</si>
  <si>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</si>
  <si>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</si>
  <si>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</si>
  <si>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</si>
  <si>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</si>
  <si>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</si>
  <si>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</si>
  <si>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</si>
  <si>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</si>
  <si>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</si>
  <si>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</si>
  <si>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</si>
  <si>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</si>
  <si>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</si>
  <si>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</si>
  <si>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</si>
  <si>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</si>
  <si>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</si>
  <si>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</si>
  <si>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</si>
  <si>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</si>
  <si>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</si>
  <si>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</si>
  <si>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</si>
  <si>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</si>
  <si>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</si>
  <si>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</si>
  <si>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</si>
  <si>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</si>
  <si>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</si>
  <si>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</si>
  <si>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</si>
  <si>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</si>
  <si>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</si>
  <si>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</si>
  <si>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</si>
  <si>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</si>
  <si>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</si>
  <si>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</si>
  <si>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</si>
  <si>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</si>
  <si>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</si>
  <si>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</si>
  <si>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</si>
  <si>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</si>
  <si>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</si>
  <si>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</si>
  <si>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</si>
  <si>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</si>
  <si>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</si>
  <si>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</si>
  <si>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</si>
  <si>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</si>
  <si>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</si>
  <si>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</si>
  <si>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</si>
  <si>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</si>
  <si>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</si>
  <si>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</si>
  <si>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</si>
  <si>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</si>
  <si>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</si>
  <si>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</si>
  <si>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</si>
  <si>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</si>
  <si>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</si>
  <si>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</si>
  <si>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</si>
  <si>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</si>
  <si>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</si>
  <si>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</si>
  <si>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</si>
  <si>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</si>
  <si>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</si>
  <si>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</si>
  <si>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</si>
  <si>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</si>
  <si>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</si>
  <si>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</si>
  <si>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</si>
  <si>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</si>
  <si>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</si>
  <si>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</si>
  <si>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</si>
  <si>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</si>
  <si>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</si>
  <si>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</si>
  <si>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</si>
  <si>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</si>
  <si>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</si>
  <si>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</si>
  <si>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</si>
  <si>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</si>
  <si>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</si>
  <si>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</si>
  <si>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</si>
  <si>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</si>
  <si>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</si>
  <si>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</si>
  <si>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</si>
  <si>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</si>
  <si>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</si>
  <si>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</si>
  <si>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</si>
  <si>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</si>
  <si>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</si>
  <si>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</si>
  <si>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</si>
  <si>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</si>
  <si>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</si>
  <si>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</si>
  <si>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</si>
  <si>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</si>
  <si>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</si>
  <si>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</si>
  <si>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</si>
  <si>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</si>
  <si>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</si>
  <si>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</si>
  <si>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</si>
  <si>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</si>
  <si>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</si>
  <si>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</si>
  <si>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</si>
  <si>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</si>
  <si>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</si>
  <si>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</si>
  <si>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</si>
  <si>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</si>
  <si>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</si>
  <si>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</si>
  <si>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</si>
  <si>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</si>
  <si>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</si>
  <si>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</si>
  <si>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</si>
  <si>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</si>
  <si>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</si>
  <si>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</si>
  <si>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</si>
  <si>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</si>
  <si>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</si>
  <si>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</si>
  <si>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</si>
  <si>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</si>
  <si>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</si>
  <si>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</si>
  <si>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</si>
  <si>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</si>
  <si>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</si>
  <si>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</si>
  <si>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</si>
  <si>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</si>
  <si>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</si>
  <si>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</si>
  <si>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</si>
  <si>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</si>
  <si>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</si>
  <si>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</si>
  <si>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</si>
  <si>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</si>
  <si>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</si>
  <si>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</si>
  <si>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</si>
  <si>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</si>
  <si>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</si>
  <si>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</si>
  <si>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</si>
  <si>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</si>
  <si>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</si>
  <si>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</si>
  <si>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</si>
  <si>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</si>
  <si>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</si>
  <si>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</si>
  <si>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</si>
  <si>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</si>
  <si>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</si>
  <si>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</si>
  <si>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</si>
  <si>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</si>
  <si>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</si>
  <si>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</si>
  <si>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</si>
  <si>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</si>
  <si>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</si>
  <si>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</si>
  <si>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</si>
  <si>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</si>
  <si>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</si>
  <si>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</si>
  <si>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</si>
  <si>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</si>
  <si>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</si>
  <si>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</si>
  <si>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</si>
  <si>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</si>
  <si>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</si>
  <si>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</si>
  <si>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</si>
  <si>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</si>
  <si>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</si>
  <si>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</si>
  <si>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</si>
  <si>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</si>
  <si>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</si>
  <si>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</si>
  <si>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</si>
  <si>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</si>
  <si>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</si>
  <si>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</si>
  <si>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</si>
  <si>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</si>
  <si>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</si>
  <si>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</si>
  <si>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</si>
  <si>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</si>
  <si>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</si>
  <si>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</si>
  <si>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</si>
  <si>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</si>
  <si>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</si>
  <si>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</si>
  <si>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</si>
  <si>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</si>
  <si>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</si>
  <si>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</si>
  <si>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</si>
  <si>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</si>
  <si>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</si>
  <si>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</si>
  <si>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</si>
  <si>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</si>
  <si>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</si>
  <si>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</si>
  <si>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</si>
  <si>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</si>
  <si>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</si>
  <si>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</si>
  <si>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</si>
  <si>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</si>
  <si>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</si>
  <si>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</si>
  <si>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</si>
  <si>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</si>
  <si>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</si>
  <si>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</si>
  <si>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</si>
  <si>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</si>
  <si>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</si>
  <si>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</si>
  <si>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</si>
  <si>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</si>
  <si>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</si>
  <si>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</si>
  <si>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</si>
  <si>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</si>
  <si>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</si>
  <si>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</si>
  <si>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</si>
  <si>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</si>
  <si>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</si>
  <si>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</si>
  <si>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</si>
  <si>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</si>
  <si>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</si>
  <si>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</si>
  <si>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</si>
  <si>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</si>
  <si>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</si>
  <si>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</si>
  <si>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</si>
  <si>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</si>
  <si>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</si>
  <si>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</si>
  <si>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</si>
  <si>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</si>
  <si>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</si>
  <si>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</si>
  <si>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</si>
  <si>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</si>
  <si>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</si>
  <si>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</si>
  <si>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</si>
  <si>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</si>
  <si>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</si>
  <si>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</si>
  <si>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</si>
  <si>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</si>
  <si>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</si>
  <si>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</si>
  <si>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</si>
  <si>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</si>
  <si>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</si>
  <si>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</si>
  <si>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</si>
  <si>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</si>
  <si>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</si>
  <si>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</si>
  <si>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</si>
  <si>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</si>
  <si>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</si>
  <si>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</si>
  <si>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</si>
  <si>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</si>
  <si>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</si>
  <si>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</si>
  <si>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</si>
  <si>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</si>
  <si>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</si>
  <si>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</si>
  <si>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</si>
  <si>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</si>
  <si>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</si>
  <si>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</si>
  <si>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</si>
  <si>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</si>
  <si>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</si>
  <si>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</si>
  <si>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</si>
  <si>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</si>
  <si>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</si>
  <si>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</si>
  <si>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</si>
  <si>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</si>
  <si>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</si>
  <si>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</si>
  <si>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</si>
  <si>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</si>
  <si>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</si>
  <si>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</si>
  <si>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</si>
  <si>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</si>
  <si>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</si>
  <si>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</si>
  <si>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</si>
  <si>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</si>
  <si>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</si>
  <si>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</si>
  <si>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</si>
  <si>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</si>
  <si>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</si>
  <si>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</si>
  <si>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</si>
  <si>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</si>
  <si>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</si>
  <si>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</si>
  <si>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</si>
  <si>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</si>
  <si>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</si>
  <si>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</si>
  <si>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</si>
  <si>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</si>
  <si>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</si>
  <si>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</si>
  <si>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</si>
  <si>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</si>
  <si>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</si>
  <si>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</si>
  <si>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</si>
  <si>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</si>
  <si>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</si>
  <si>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</si>
  <si>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</si>
  <si>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</si>
  <si>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</si>
  <si>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</si>
  <si>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</si>
  <si>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</si>
  <si>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</si>
  <si>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</si>
  <si>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</si>
  <si>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</si>
  <si>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</si>
  <si>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</si>
  <si>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</si>
  <si>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</si>
  <si>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</si>
  <si>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</si>
  <si>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</si>
  <si>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</si>
  <si>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</si>
  <si>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</si>
  <si>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</si>
  <si>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</si>
  <si>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</si>
  <si>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</si>
  <si>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</si>
  <si>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</si>
  <si>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</si>
  <si>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</si>
  <si>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</si>
  <si>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</si>
  <si>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</si>
  <si>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</si>
  <si>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</si>
  <si>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</si>
  <si>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</si>
  <si>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</si>
  <si>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</si>
  <si>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</si>
  <si>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</si>
  <si>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</si>
  <si>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</si>
  <si>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</si>
  <si>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</si>
  <si>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</si>
  <si>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</si>
  <si>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</si>
  <si>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</si>
  <si>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</si>
  <si>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</si>
  <si>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</si>
  <si>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</si>
  <si>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</si>
  <si>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</si>
  <si>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</si>
  <si>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</si>
  <si>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</si>
  <si>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</si>
  <si>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</si>
  <si>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</si>
  <si>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</si>
  <si>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</si>
  <si>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</si>
  <si>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</si>
  <si>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</si>
  <si>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</si>
  <si>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</si>
  <si>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</si>
  <si>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</si>
  <si>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</si>
  <si>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</si>
  <si>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</si>
  <si>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</si>
  <si>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</si>
  <si>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</si>
  <si>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</si>
  <si>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</si>
  <si>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</si>
  <si>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</si>
  <si>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</si>
  <si>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</si>
  <si>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</si>
  <si>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</si>
  <si>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</si>
  <si>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</si>
  <si>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</si>
  <si>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</si>
  <si>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</si>
  <si>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</si>
  <si>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</si>
  <si>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</si>
  <si>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</si>
  <si>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</si>
  <si>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</si>
  <si>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</si>
  <si>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</si>
  <si>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</si>
  <si>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</si>
  <si>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</si>
  <si>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</si>
  <si>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</si>
  <si>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</si>
  <si>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</si>
  <si>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</si>
  <si>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</si>
  <si>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</si>
  <si>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</si>
  <si>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</si>
  <si>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</si>
  <si>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</si>
  <si>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</si>
  <si>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</si>
  <si>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</si>
  <si>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</si>
  <si>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</si>
  <si>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</si>
  <si>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</si>
  <si>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</si>
  <si>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</si>
  <si>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</si>
  <si>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</si>
  <si>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</si>
  <si>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</si>
  <si>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</si>
  <si>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</si>
  <si>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</si>
  <si>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</si>
  <si>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</si>
  <si>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</si>
  <si>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</si>
  <si>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</si>
  <si>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</si>
  <si>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</si>
  <si>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</si>
  <si>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</si>
  <si>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</si>
  <si>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</si>
  <si>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</si>
  <si>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</si>
  <si>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</si>
  <si>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</si>
  <si>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</si>
  <si>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</si>
  <si>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</si>
  <si>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</si>
  <si>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</si>
  <si>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</si>
  <si>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</si>
  <si>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</si>
  <si>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</si>
  <si>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</si>
  <si>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</si>
  <si>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</si>
  <si>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</si>
  <si>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</si>
  <si>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</si>
  <si>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</si>
  <si>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</si>
  <si>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</si>
  <si>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</si>
  <si>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</si>
  <si>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</si>
  <si>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</si>
  <si>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</si>
  <si>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</si>
  <si>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</si>
  <si>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</si>
  <si>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</si>
  <si>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</si>
  <si>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</si>
  <si>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</si>
  <si>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</si>
  <si>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</si>
  <si>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</si>
  <si>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</si>
  <si>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</si>
  <si>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</si>
  <si>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</si>
  <si>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</si>
  <si>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</si>
  <si>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</si>
  <si>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</si>
  <si>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</si>
  <si>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</si>
  <si>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</si>
  <si>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</si>
  <si>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</si>
  <si>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</si>
  <si>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</si>
  <si>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</si>
  <si>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</si>
  <si>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</si>
  <si>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</si>
  <si>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</si>
  <si>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</si>
  <si>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</si>
  <si>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</si>
  <si>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</si>
  <si>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</si>
  <si>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</si>
  <si>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</si>
  <si>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</si>
  <si>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</si>
  <si>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</si>
  <si>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</si>
  <si>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</si>
  <si>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</si>
  <si>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</si>
  <si>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</si>
  <si>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</si>
  <si>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</si>
  <si>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</si>
  <si>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</si>
  <si>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</si>
  <si>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</si>
  <si>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</si>
  <si>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</si>
  <si>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</si>
  <si>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</si>
  <si>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</si>
  <si>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</si>
  <si>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</si>
  <si>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</si>
  <si>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</si>
  <si>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</si>
  <si>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</si>
  <si>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</si>
  <si>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</si>
  <si>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</si>
  <si>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</si>
  <si>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</si>
  <si>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</si>
  <si>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</si>
  <si>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</si>
  <si>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</si>
  <si>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</si>
  <si>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</si>
  <si>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</si>
  <si>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</si>
  <si>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</si>
  <si>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</si>
  <si>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</si>
  <si>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</si>
  <si>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</si>
  <si>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</si>
  <si>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</si>
  <si>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</si>
  <si>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</si>
  <si>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</si>
  <si>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</si>
  <si>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</si>
  <si>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</si>
  <si>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</si>
  <si>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</si>
  <si>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</si>
  <si>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</si>
  <si>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</si>
  <si>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</si>
  <si>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</si>
  <si>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</si>
  <si>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</si>
  <si>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</si>
  <si>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</si>
  <si>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</si>
  <si>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</si>
  <si>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</si>
  <si>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</si>
  <si>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</si>
  <si>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</si>
  <si>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</si>
  <si>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</si>
  <si>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</si>
  <si>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</si>
  <si>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</si>
  <si>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</si>
  <si>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</si>
  <si>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</si>
  <si>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</si>
  <si>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</si>
  <si>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</si>
  <si>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</si>
  <si>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</si>
  <si>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</si>
  <si>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</si>
  <si>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</si>
  <si>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</si>
  <si>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</si>
  <si>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</si>
  <si>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</si>
  <si>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</si>
  <si>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</si>
  <si>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</si>
  <si>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</si>
  <si>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</si>
  <si>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</si>
  <si>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</si>
  <si>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</si>
  <si>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</si>
  <si>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</si>
  <si>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</si>
  <si>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</si>
  <si>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</si>
  <si>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</si>
  <si>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</si>
  <si>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</si>
  <si>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</si>
  <si>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</si>
  <si>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</si>
  <si>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</si>
  <si>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</si>
  <si>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</si>
  <si>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</si>
  <si>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</si>
  <si>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</si>
  <si>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</si>
  <si>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</si>
  <si>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</si>
  <si>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</si>
  <si>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</si>
  <si>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</si>
  <si>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</si>
  <si>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</si>
  <si>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</si>
  <si>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</si>
  <si>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</si>
  <si>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</si>
  <si>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</si>
  <si>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</si>
  <si>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</si>
  <si>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</si>
  <si>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</si>
  <si>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</si>
  <si>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</si>
  <si>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</si>
  <si>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</si>
  <si>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</si>
  <si>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</si>
  <si>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</si>
  <si>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</si>
  <si>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</si>
  <si>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</si>
  <si>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</si>
  <si>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</si>
  <si>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</si>
  <si>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</si>
  <si>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</si>
  <si>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</si>
  <si>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</si>
  <si>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</si>
  <si>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</si>
  <si>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</si>
  <si>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</si>
  <si>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</si>
  <si>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</si>
  <si>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</si>
  <si>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</si>
  <si>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</si>
  <si>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</si>
  <si>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</si>
  <si>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</si>
  <si>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</si>
  <si>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</si>
  <si>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</si>
  <si>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</si>
  <si>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</si>
  <si>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</si>
  <si>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</si>
  <si>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</si>
  <si>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</si>
  <si>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</si>
  <si>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</si>
  <si>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</si>
  <si>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</si>
  <si>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</si>
  <si>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</si>
  <si>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</si>
  <si>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</si>
  <si>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</si>
  <si>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</si>
  <si>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</si>
  <si>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</si>
  <si>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</si>
  <si>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</si>
  <si>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</si>
  <si>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</si>
  <si>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</si>
  <si>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</si>
  <si>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</si>
  <si>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</si>
  <si>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</si>
  <si>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</si>
  <si>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</si>
  <si>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</si>
  <si>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</si>
  <si>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</si>
  <si>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</si>
  <si>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</si>
  <si>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</si>
  <si>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</si>
  <si>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</si>
  <si>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</si>
  <si>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</si>
  <si>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</si>
  <si>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</si>
  <si>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</si>
  <si>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</si>
  <si>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</si>
  <si>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</si>
  <si>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</si>
  <si>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</si>
  <si>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</si>
  <si>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</si>
  <si>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</si>
  <si>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</si>
  <si>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</si>
  <si>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</si>
  <si>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</si>
  <si>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</si>
  <si>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</si>
  <si>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</si>
  <si>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</si>
  <si>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</si>
  <si>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</si>
  <si>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</si>
  <si>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</si>
  <si>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</si>
  <si>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</si>
  <si>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</si>
  <si>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</si>
  <si>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</si>
  <si>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</si>
  <si>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</si>
  <si>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</si>
  <si>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</si>
  <si>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</si>
  <si>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</si>
  <si>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</si>
  <si>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</si>
  <si>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</si>
  <si>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</si>
  <si>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</si>
  <si>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</si>
  <si>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</si>
  <si>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</si>
  <si>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</si>
  <si>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</si>
  <si>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</si>
  <si>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</si>
  <si>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</si>
  <si>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</si>
  <si>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</si>
  <si>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</si>
  <si>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</si>
  <si>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</si>
  <si>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</si>
  <si>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</si>
  <si>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</si>
  <si>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</si>
  <si>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</si>
  <si>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</si>
  <si>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</si>
  <si>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</si>
  <si>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</si>
  <si>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</si>
  <si>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</si>
  <si>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</si>
  <si>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</si>
  <si>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</si>
  <si>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</si>
  <si>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</si>
  <si>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</si>
  <si>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</si>
  <si>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</si>
  <si>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</si>
  <si>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</si>
  <si>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</si>
  <si>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</si>
  <si>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</si>
  <si>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</si>
  <si>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</si>
  <si>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</si>
  <si>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</si>
  <si>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</si>
  <si>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</si>
  <si>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</si>
  <si>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</si>
  <si>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</si>
  <si>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</si>
  <si>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</si>
  <si>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</si>
  <si>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</si>
  <si>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</si>
  <si>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</si>
  <si>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</si>
  <si>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</si>
  <si>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</si>
  <si>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</si>
  <si>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</si>
  <si>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</si>
  <si>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</si>
  <si>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</si>
  <si>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</si>
  <si>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</si>
  <si>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</si>
  <si>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</si>
  <si>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</si>
  <si>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</si>
  <si>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</si>
  <si>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</si>
  <si>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</si>
  <si>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</si>
  <si>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</si>
  <si>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</si>
  <si>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</si>
  <si>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</si>
  <si>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</si>
  <si>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</si>
  <si>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</si>
  <si>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</si>
  <si>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</si>
  <si>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</si>
  <si>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</si>
  <si>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</si>
  <si>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</si>
  <si>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</si>
  <si>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</si>
  <si>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</si>
  <si>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</si>
  <si>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</si>
  <si>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</si>
  <si>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</si>
  <si>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</si>
  <si>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</si>
  <si>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</si>
  <si>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</si>
  <si>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</si>
  <si>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</si>
  <si>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</si>
  <si>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</si>
  <si>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</si>
  <si>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</si>
  <si>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</si>
  <si>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</si>
  <si>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</si>
  <si>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</si>
  <si>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</si>
  <si>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</si>
  <si>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</si>
  <si>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</si>
  <si>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</si>
  <si>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</si>
  <si>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</si>
  <si>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</si>
  <si>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</si>
  <si>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</si>
  <si>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</si>
  <si>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</si>
  <si>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</si>
  <si>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</si>
  <si>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</si>
  <si>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</si>
  <si>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</si>
  <si>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</si>
  <si>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</si>
  <si>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</si>
  <si>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</si>
  <si>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</si>
  <si>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</si>
  <si>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</si>
  <si>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</si>
  <si>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</si>
  <si>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</si>
  <si>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</si>
  <si>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</si>
  <si>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</si>
  <si>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</si>
  <si>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</si>
  <si>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</si>
  <si>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</si>
  <si>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</si>
  <si>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</si>
  <si>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</si>
  <si>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</si>
  <si>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</si>
  <si>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</si>
  <si>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</si>
  <si>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</si>
  <si>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</si>
  <si>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</si>
  <si>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</si>
  <si>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</si>
  <si>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</si>
  <si>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</si>
  <si>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</si>
  <si>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</si>
  <si>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</si>
  <si>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</si>
  <si>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</si>
  <si>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</si>
  <si>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</si>
  <si>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</si>
  <si>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</si>
  <si>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</si>
  <si>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</si>
  <si>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</si>
  <si>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</si>
  <si>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</si>
  <si>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</si>
  <si>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</si>
  <si>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</si>
  <si>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</si>
  <si>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</si>
  <si>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</si>
  <si>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</si>
  <si>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</si>
  <si>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</si>
  <si>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</si>
  <si>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</si>
  <si>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</si>
  <si>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</si>
  <si>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</si>
  <si>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</si>
  <si>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</si>
  <si>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</si>
  <si>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</si>
  <si>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</si>
  <si>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</si>
  <si>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</si>
  <si>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</si>
  <si>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</si>
  <si>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</si>
  <si>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</si>
  <si>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</si>
  <si>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</si>
  <si>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</si>
  <si>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</si>
  <si>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</si>
  <si>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</si>
  <si>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</si>
  <si>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</si>
  <si>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</si>
  <si>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</si>
  <si>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</si>
  <si>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</si>
  <si>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</si>
  <si>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</si>
  <si>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</si>
  <si>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</si>
  <si>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</si>
  <si>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</si>
  <si>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</si>
  <si>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</si>
  <si>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</si>
  <si>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</si>
  <si>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</si>
  <si>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</si>
  <si>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</si>
  <si>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</si>
  <si>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</si>
  <si>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</si>
  <si>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</si>
  <si>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</si>
  <si>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</si>
  <si>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</si>
  <si>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</si>
  <si>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</si>
  <si>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</si>
  <si>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</si>
  <si>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</si>
  <si>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</si>
  <si>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</si>
  <si>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</si>
  <si>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</si>
  <si>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</si>
  <si>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</si>
  <si>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</si>
  <si>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</si>
  <si>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</si>
  <si>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</si>
  <si>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</si>
  <si>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</si>
  <si>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</si>
  <si>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</si>
  <si>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</si>
  <si>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</si>
  <si>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</si>
  <si>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</si>
  <si>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</si>
  <si>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</si>
  <si>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</si>
  <si>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</si>
  <si>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</si>
  <si>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</si>
  <si>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</si>
  <si>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</si>
  <si>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</si>
  <si>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</si>
  <si>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</si>
  <si>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</si>
  <si>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</si>
  <si>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</si>
  <si>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</si>
  <si>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</si>
  <si>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</si>
  <si>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</si>
  <si>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</si>
  <si>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</si>
  <si>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</si>
  <si>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</si>
  <si>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</si>
  <si>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</si>
  <si>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</si>
  <si>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</si>
  <si>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</si>
  <si>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</si>
  <si>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</si>
  <si>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</si>
  <si>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</si>
  <si>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</si>
  <si>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</si>
  <si>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</si>
  <si>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</si>
  <si>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</si>
  <si>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</si>
  <si>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</si>
  <si>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</si>
  <si>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</si>
  <si>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</si>
  <si>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</si>
  <si>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</si>
  <si>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</si>
  <si>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</si>
  <si>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</si>
  <si>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</si>
  <si>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</si>
  <si>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</si>
  <si>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</si>
  <si>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</si>
  <si>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</si>
  <si>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</si>
  <si>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</si>
  <si>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</si>
  <si>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</si>
  <si>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</si>
  <si>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</si>
  <si>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</si>
  <si>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</si>
  <si>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</si>
  <si>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</si>
  <si>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</si>
  <si>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</si>
  <si>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</si>
  <si>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</si>
  <si>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</si>
  <si>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</si>
  <si>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</si>
  <si>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</si>
  <si>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</si>
  <si>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</si>
  <si>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</si>
  <si>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</si>
  <si>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</si>
  <si>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</si>
  <si>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</si>
  <si>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</si>
  <si>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</si>
  <si>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</si>
  <si>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</si>
  <si>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</si>
  <si>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</si>
  <si>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</si>
  <si>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</si>
  <si>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</si>
  <si>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</si>
  <si>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</si>
  <si>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</si>
  <si>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</si>
  <si>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</si>
  <si>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</si>
  <si>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</si>
  <si>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</si>
  <si>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</si>
  <si>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</si>
  <si>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</si>
  <si>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</si>
  <si>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</si>
  <si>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</si>
  <si>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</si>
  <si>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</si>
  <si>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</si>
  <si>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</si>
  <si>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</si>
  <si>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</si>
  <si>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</si>
  <si>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</si>
  <si>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</si>
  <si>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</si>
  <si>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</si>
  <si>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</si>
  <si>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</si>
  <si>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</si>
  <si>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</si>
  <si>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</si>
  <si>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</si>
  <si>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</si>
  <si>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</si>
  <si>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</si>
  <si>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</si>
  <si>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</si>
  <si>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</si>
  <si>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</si>
  <si>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</si>
  <si>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</si>
  <si>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</si>
  <si>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</si>
  <si>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</si>
  <si>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</si>
  <si>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</si>
  <si>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</si>
  <si>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</si>
  <si>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</si>
  <si>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</si>
  <si>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</si>
  <si>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</si>
  <si>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</si>
  <si>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</si>
  <si>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</si>
  <si>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</si>
  <si>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</si>
  <si>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</si>
  <si>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</si>
  <si>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</si>
  <si>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</si>
  <si>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</si>
  <si>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</si>
  <si>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</si>
  <si>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</si>
  <si>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</si>
  <si>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</si>
  <si>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</si>
  <si>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</si>
  <si>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</si>
  <si>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</si>
  <si>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</si>
  <si>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</si>
  <si>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</si>
  <si>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</si>
  <si>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</si>
  <si>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</si>
  <si>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</si>
  <si>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</si>
  <si>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</si>
  <si>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</si>
  <si>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</si>
  <si>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</si>
  <si>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</si>
  <si>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</si>
  <si>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</si>
  <si>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</si>
  <si>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</si>
  <si>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</si>
  <si>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</si>
  <si>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</si>
  <si>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</si>
  <si>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</si>
  <si>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</si>
  <si>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</si>
  <si>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</si>
  <si>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</si>
  <si>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</si>
  <si>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</si>
  <si>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</si>
  <si>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</si>
  <si>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</si>
  <si>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</si>
  <si>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</si>
  <si>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</si>
  <si>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</si>
  <si>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</si>
  <si>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</si>
  <si>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</si>
  <si>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</si>
  <si>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</si>
  <si>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</si>
  <si>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</si>
  <si>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</si>
  <si>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</si>
  <si>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</si>
  <si>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</si>
  <si>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</si>
  <si>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</si>
  <si>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</si>
  <si>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</si>
  <si>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</si>
  <si>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</si>
  <si>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</si>
  <si>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</si>
  <si>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</si>
  <si>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</si>
  <si>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</si>
  <si>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</si>
  <si>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</si>
  <si>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</si>
  <si>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</si>
  <si>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</si>
  <si>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</si>
  <si>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</si>
  <si>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</si>
  <si>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</si>
  <si>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</si>
  <si>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</si>
  <si>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</si>
  <si>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</si>
  <si>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</si>
  <si>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</si>
  <si>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</si>
  <si>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</si>
  <si>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</si>
  <si>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</si>
  <si>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</si>
  <si>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</si>
  <si>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</si>
  <si>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</si>
  <si>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</si>
  <si>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</si>
  <si>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</si>
  <si>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</si>
  <si>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</si>
  <si>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</si>
  <si>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</si>
  <si>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</si>
  <si>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</si>
  <si>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</si>
  <si>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</si>
  <si>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</si>
  <si>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</si>
  <si>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</si>
  <si>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</si>
  <si>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</si>
  <si>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</si>
  <si>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</si>
  <si>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</si>
  <si>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</si>
  <si>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</si>
  <si>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</si>
  <si>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</si>
  <si>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</si>
  <si>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</si>
  <si>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</si>
  <si>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</si>
  <si>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</si>
  <si>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</si>
  <si>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</si>
  <si>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</si>
  <si>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</si>
  <si>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</si>
  <si>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</si>
  <si>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</si>
  <si>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</si>
  <si>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</si>
  <si>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</si>
  <si>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</si>
  <si>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</si>
  <si>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</si>
  <si>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</si>
  <si>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</si>
  <si>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</si>
  <si>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</si>
  <si>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</si>
  <si>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</si>
  <si>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</si>
  <si>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</si>
  <si>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</si>
  <si>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</si>
  <si>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</si>
  <si>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</si>
  <si>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</si>
  <si>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</si>
  <si>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</si>
  <si>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</si>
  <si>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</si>
  <si>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</si>
  <si>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</si>
  <si>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</si>
  <si>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</si>
  <si>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</si>
  <si>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</si>
  <si>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</si>
  <si>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</si>
  <si>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</si>
  <si>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</si>
  <si>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</si>
  <si>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</si>
  <si>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</si>
  <si>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</si>
  <si>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</si>
  <si>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</si>
  <si>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</si>
  <si>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</si>
  <si>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</si>
  <si>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</si>
  <si>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</si>
  <si>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</si>
  <si>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</si>
  <si>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</si>
  <si>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</si>
  <si>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</si>
  <si>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</si>
  <si>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</si>
  <si>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</si>
  <si>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</si>
  <si>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</si>
  <si>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</si>
  <si>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</si>
  <si>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</si>
  <si>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</si>
  <si>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</si>
  <si>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</si>
  <si>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</si>
  <si>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</si>
  <si>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</si>
  <si>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</si>
  <si>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</si>
  <si>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</si>
  <si>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</si>
  <si>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</si>
  <si>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</si>
  <si>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</si>
  <si>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</si>
  <si>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</si>
  <si>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</si>
  <si>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</si>
  <si>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</si>
  <si>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</si>
  <si>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</si>
  <si>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</si>
  <si>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</si>
  <si>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</si>
  <si>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</si>
  <si>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</si>
  <si>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</si>
  <si>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</si>
  <si>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</si>
  <si>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</si>
  <si>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</si>
  <si>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</si>
  <si>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</si>
  <si>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</si>
  <si>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</si>
  <si>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</si>
  <si>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</si>
  <si>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</si>
  <si>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</si>
  <si>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</si>
  <si>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</si>
  <si>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</si>
  <si>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</si>
  <si>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</si>
  <si>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</si>
  <si>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</si>
  <si>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</si>
  <si>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</si>
  <si>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</si>
  <si>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</si>
  <si>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</si>
  <si>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</si>
  <si>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</si>
  <si>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</si>
  <si>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</si>
  <si>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</si>
  <si>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</si>
  <si>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</si>
  <si>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</si>
  <si>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</si>
  <si>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</si>
  <si>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</si>
  <si>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</si>
  <si>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</si>
  <si>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</si>
  <si>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</si>
  <si>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</si>
  <si>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</si>
  <si>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</si>
  <si>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</si>
  <si>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</si>
  <si>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</si>
  <si>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</si>
  <si>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</si>
  <si>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</si>
  <si>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</si>
  <si>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</si>
  <si>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</si>
  <si>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</si>
  <si>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</si>
  <si>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</si>
  <si>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</si>
  <si>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</si>
  <si>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</si>
  <si>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</si>
  <si>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</si>
  <si>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</si>
  <si>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</si>
  <si>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</si>
  <si>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</si>
  <si>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</si>
  <si>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</si>
  <si>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</si>
  <si>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</si>
  <si>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</si>
  <si>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</si>
  <si>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</si>
  <si>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</si>
  <si>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</si>
  <si>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</si>
  <si>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</si>
  <si>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</si>
  <si>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</si>
  <si>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</si>
  <si>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</si>
  <si>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</si>
  <si>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</si>
  <si>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</si>
  <si>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</si>
  <si>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</si>
  <si>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</si>
  <si>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</si>
  <si>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</si>
  <si>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</si>
  <si>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</si>
  <si>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</si>
  <si>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</si>
  <si>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</si>
  <si>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</si>
  <si>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</si>
  <si>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</si>
  <si>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</si>
  <si>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</si>
  <si>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</si>
  <si>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</si>
  <si>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</si>
  <si>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</si>
  <si>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</si>
  <si>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</si>
  <si>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</si>
  <si>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</si>
  <si>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</si>
  <si>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</si>
  <si>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</si>
  <si>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</si>
  <si>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</si>
  <si>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</si>
  <si>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</si>
  <si>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</si>
  <si>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</si>
  <si>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</si>
  <si>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</si>
  <si>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</si>
  <si>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</si>
  <si>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</si>
  <si>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</si>
  <si>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</si>
  <si>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</si>
  <si>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</si>
  <si>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</si>
  <si>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</si>
  <si>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</si>
  <si>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</si>
  <si>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</si>
  <si>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</si>
  <si>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</si>
  <si>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</si>
  <si>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</si>
  <si>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</si>
  <si>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</si>
  <si>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</si>
  <si>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</si>
  <si>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</si>
  <si>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</si>
  <si>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</si>
  <si>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</si>
  <si>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</si>
  <si>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</si>
  <si>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</si>
  <si>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</si>
  <si>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</si>
  <si>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</si>
  <si>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</si>
  <si>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</si>
  <si>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</si>
  <si>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</si>
  <si>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</si>
  <si>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</si>
  <si>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</si>
  <si>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</si>
  <si>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</si>
  <si>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</si>
  <si>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</si>
  <si>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</si>
  <si>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</si>
  <si>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</si>
  <si>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</si>
  <si>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</si>
  <si>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</si>
  <si>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</si>
  <si>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</si>
  <si>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</si>
  <si>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</si>
  <si>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</si>
  <si>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</si>
  <si>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</si>
  <si>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</si>
  <si>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</si>
  <si>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</si>
  <si>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</si>
  <si>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</si>
  <si>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</si>
  <si>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</si>
  <si>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</si>
  <si>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</si>
  <si>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</si>
  <si>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</si>
  <si>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</si>
  <si>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</si>
  <si>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</si>
  <si>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</si>
  <si>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</si>
  <si>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</si>
  <si>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</si>
  <si>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</si>
  <si>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</si>
  <si>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</si>
  <si>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</si>
  <si>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</si>
  <si>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</si>
  <si>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</si>
  <si>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</si>
  <si>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</si>
  <si>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</si>
  <si>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</si>
  <si>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</si>
  <si>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</si>
  <si>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</si>
  <si>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</si>
  <si>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</si>
  <si>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</si>
  <si>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</si>
  <si>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</si>
  <si>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</si>
  <si>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</si>
  <si>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</si>
  <si>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</si>
  <si>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</si>
  <si>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</si>
  <si>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</si>
  <si>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</si>
  <si>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</si>
  <si>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</si>
  <si>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</si>
  <si>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</si>
  <si>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</si>
  <si>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</si>
  <si>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</si>
  <si>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</si>
  <si>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</si>
  <si>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</si>
  <si>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</si>
  <si>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</si>
  <si>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</si>
  <si>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</si>
  <si>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</si>
  <si>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</si>
  <si>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</si>
  <si>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</si>
  <si>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</si>
  <si>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</si>
  <si>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</si>
  <si>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</si>
  <si>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</si>
  <si>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</si>
  <si>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</si>
  <si>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</si>
  <si>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</si>
  <si>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</si>
  <si>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</si>
  <si>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</si>
  <si>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</si>
  <si>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</si>
  <si>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</si>
  <si>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</si>
  <si>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</si>
  <si>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</si>
  <si>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</si>
  <si>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</si>
  <si>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</si>
  <si>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</si>
  <si>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</si>
  <si>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</si>
  <si>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</si>
  <si>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</si>
  <si>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</si>
  <si>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</si>
  <si>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</si>
  <si>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</si>
  <si>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</si>
  <si>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</si>
  <si>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</si>
  <si>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</si>
  <si>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</si>
  <si>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</si>
  <si>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</si>
  <si>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</si>
  <si>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</si>
  <si>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</si>
  <si>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</si>
  <si>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</si>
  <si>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</si>
  <si>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</si>
  <si>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</si>
  <si>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</si>
  <si>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</si>
  <si>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</si>
  <si>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</si>
  <si>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</si>
  <si>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</si>
  <si>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</si>
  <si>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</si>
  <si>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</si>
  <si>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</si>
  <si>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</si>
  <si>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</si>
  <si>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</si>
  <si>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</si>
  <si>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</si>
  <si>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</si>
  <si>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</si>
  <si>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</si>
  <si>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</si>
  <si>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</si>
  <si>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</si>
  <si>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</si>
  <si>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</si>
  <si>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</si>
  <si>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</si>
  <si>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</si>
  <si>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</si>
  <si>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</si>
  <si>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</si>
  <si>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</si>
  <si>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</si>
  <si>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</si>
  <si>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</si>
  <si>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</si>
  <si>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</si>
  <si>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</si>
  <si>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</si>
  <si>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</si>
  <si>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</si>
  <si>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</si>
  <si>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</si>
  <si>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</si>
  <si>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</si>
  <si>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</si>
  <si>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</si>
  <si>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</si>
  <si>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</si>
  <si>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</si>
  <si>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</si>
  <si>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</si>
  <si>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</si>
  <si>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</si>
  <si>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</si>
  <si>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</si>
  <si>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</si>
  <si>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</si>
  <si>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</si>
  <si>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</si>
  <si>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</si>
  <si>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</si>
  <si>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</si>
  <si>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</si>
  <si>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</si>
  <si>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</si>
  <si>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</si>
  <si>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</si>
  <si>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</si>
  <si>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</si>
  <si>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</si>
  <si>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</si>
  <si>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</si>
  <si>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</si>
  <si>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</si>
  <si>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</si>
  <si>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</si>
  <si>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</si>
  <si>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</si>
  <si>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</si>
  <si>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</si>
  <si>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</si>
  <si>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</si>
  <si>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</si>
  <si>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</si>
  <si>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</si>
  <si>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</si>
  <si>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</si>
  <si>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</si>
  <si>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</si>
  <si>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</si>
  <si>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</si>
  <si>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</si>
  <si>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</si>
  <si>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</si>
  <si>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</si>
  <si>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</si>
  <si>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</si>
  <si>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</si>
  <si>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</si>
  <si>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</si>
  <si>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</si>
  <si>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</si>
  <si>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</si>
  <si>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</si>
  <si>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</si>
  <si>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</si>
  <si>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</si>
  <si>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</si>
  <si>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</si>
  <si>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</si>
  <si>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</si>
  <si>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</si>
  <si>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</si>
  <si>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</si>
  <si>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</si>
  <si>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</si>
  <si>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</si>
  <si>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</si>
  <si>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</si>
  <si>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</si>
  <si>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</si>
  <si>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</si>
  <si>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</si>
  <si>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</si>
  <si>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</si>
  <si>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</si>
  <si>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</si>
  <si>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</si>
  <si>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</si>
  <si>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</si>
  <si>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</si>
  <si>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</si>
  <si>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</si>
  <si>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</si>
  <si>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</si>
  <si>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</si>
  <si>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</si>
  <si>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</si>
  <si>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</si>
  <si>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</si>
  <si>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</si>
  <si>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</si>
  <si>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</si>
  <si>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</si>
  <si>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</si>
  <si>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</si>
  <si>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</si>
  <si>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</si>
  <si>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</si>
  <si>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</si>
  <si>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</si>
  <si>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</si>
  <si>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</si>
  <si>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</si>
  <si>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</si>
  <si>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</si>
  <si>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</si>
  <si>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</si>
  <si>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</si>
  <si>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</si>
  <si>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</si>
  <si>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</si>
  <si>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</si>
  <si>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</si>
  <si>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</si>
  <si>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</si>
  <si>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</si>
  <si>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</si>
  <si>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</si>
  <si>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</si>
  <si>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</si>
  <si>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</si>
  <si>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</si>
  <si>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</si>
  <si>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</si>
  <si>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</si>
  <si>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</si>
  <si>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</si>
  <si>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</si>
  <si>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</si>
  <si>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</si>
  <si>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</si>
  <si>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</si>
  <si>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</si>
  <si>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</si>
  <si>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</si>
  <si>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</si>
  <si>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</si>
  <si>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</si>
  <si>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</si>
  <si>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</si>
  <si>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</si>
  <si>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</si>
  <si>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</si>
  <si>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</si>
  <si>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</si>
  <si>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</si>
  <si>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</si>
  <si>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</si>
  <si>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</si>
  <si>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</si>
  <si>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</si>
  <si>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</si>
  <si>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</si>
  <si>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</si>
  <si>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</si>
  <si>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</si>
  <si>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</si>
  <si>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</si>
  <si>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</si>
  <si>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</si>
  <si>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</si>
  <si>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</si>
  <si>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</si>
  <si>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</si>
  <si>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</si>
  <si>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</si>
  <si>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</si>
  <si>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</si>
  <si>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</si>
  <si>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</si>
  <si>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</si>
  <si>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</si>
  <si>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</si>
  <si>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</si>
  <si>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</si>
  <si>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</si>
  <si>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</si>
  <si>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</si>
  <si>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</si>
  <si>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</si>
  <si>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</si>
  <si>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</si>
  <si>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</si>
  <si>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</si>
  <si>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</si>
  <si>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</si>
  <si>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</si>
  <si>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</si>
  <si>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</si>
  <si>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</si>
  <si>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</si>
  <si>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</si>
  <si>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</si>
  <si>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</si>
  <si>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</si>
  <si>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</si>
  <si>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</si>
  <si>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</si>
  <si>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</si>
  <si>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</si>
  <si>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</si>
  <si>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</si>
  <si>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</si>
  <si>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</si>
  <si>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</si>
  <si>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</si>
  <si>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</si>
  <si>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</si>
  <si>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</si>
  <si>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</si>
  <si>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</si>
  <si>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</si>
  <si>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</si>
  <si>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</si>
  <si>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</si>
  <si>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</si>
  <si>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</si>
  <si>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</si>
  <si>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</si>
  <si>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</si>
  <si>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</si>
  <si>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</si>
  <si>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</si>
  <si>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</si>
  <si>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</si>
  <si>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</si>
  <si>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</si>
  <si>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</si>
  <si>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</si>
  <si>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</si>
  <si>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</si>
  <si>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</si>
  <si>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</si>
  <si>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</si>
  <si>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</si>
  <si>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</si>
  <si>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</si>
  <si>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</si>
  <si>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</si>
  <si>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</si>
  <si>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</si>
  <si>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</si>
  <si>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</si>
  <si>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</si>
  <si>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</si>
  <si>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</si>
  <si>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</si>
  <si>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</si>
  <si>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</si>
  <si>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</si>
  <si>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</si>
  <si>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</si>
  <si>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</si>
  <si>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</si>
  <si>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</si>
  <si>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</si>
  <si>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</si>
  <si>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</si>
  <si>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</si>
  <si>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</si>
  <si>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</si>
  <si>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</si>
  <si>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</si>
  <si>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</si>
  <si>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</si>
  <si>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</si>
  <si>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</si>
  <si>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</si>
  <si>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</si>
  <si>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</si>
  <si>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</si>
  <si>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</si>
  <si>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</si>
  <si>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</si>
  <si>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</si>
  <si>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</si>
  <si>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</si>
  <si>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</si>
  <si>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</si>
  <si>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</si>
  <si>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</si>
  <si>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</si>
  <si>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</si>
  <si>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</si>
  <si>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</si>
  <si>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</si>
  <si>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</si>
  <si>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</si>
  <si>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</si>
  <si>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</si>
  <si>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</si>
  <si>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</si>
  <si>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</si>
  <si>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</si>
  <si>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</si>
  <si>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</si>
  <si>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</si>
  <si>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</si>
  <si>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</si>
  <si>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</si>
  <si>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</si>
  <si>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</si>
  <si>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</si>
  <si>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</si>
  <si>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</si>
  <si>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</si>
  <si>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</si>
  <si>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</si>
  <si>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</si>
  <si>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</si>
  <si>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</si>
  <si>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</si>
  <si>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</si>
  <si>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</si>
  <si>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</si>
  <si>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</si>
  <si>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</si>
  <si>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</si>
  <si>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</si>
  <si>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</si>
  <si>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</si>
  <si>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</si>
  <si>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</si>
  <si>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</si>
  <si>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</si>
  <si>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</si>
  <si>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</si>
  <si>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</si>
  <si>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</si>
  <si>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</si>
  <si>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</si>
  <si>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</si>
  <si>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</si>
  <si>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</si>
  <si>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</si>
  <si>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</si>
  <si>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</si>
  <si>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</si>
  <si>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</si>
  <si>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</si>
  <si>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</si>
  <si>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</si>
  <si>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</si>
  <si>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</si>
  <si>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</si>
  <si>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</si>
  <si>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</si>
  <si>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</si>
  <si>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</si>
  <si>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</si>
  <si>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</si>
  <si>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</si>
  <si>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</si>
  <si>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</si>
  <si>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</si>
  <si>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</si>
  <si>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</si>
  <si>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</si>
  <si>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</si>
  <si>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</si>
  <si>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</si>
  <si>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</si>
  <si>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</si>
  <si>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</si>
  <si>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</si>
  <si>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</si>
  <si>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</si>
  <si>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</si>
  <si>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</si>
  <si>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</si>
  <si>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</si>
  <si>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</si>
  <si>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</si>
  <si>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</si>
  <si>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</si>
  <si>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</si>
  <si>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</si>
  <si>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</si>
  <si>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</si>
  <si>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</si>
  <si>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</si>
  <si>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</si>
  <si>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</si>
  <si>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</si>
  <si>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</si>
  <si>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</si>
  <si>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</si>
  <si>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</si>
  <si>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</si>
  <si>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</si>
  <si>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</si>
  <si>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</si>
  <si>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</si>
  <si>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</si>
  <si>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</si>
  <si>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</si>
  <si>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</si>
  <si>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</si>
  <si>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</si>
  <si>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</si>
  <si>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</si>
  <si>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</si>
  <si>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</si>
  <si>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</si>
  <si>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</si>
  <si>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</si>
  <si>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</si>
  <si>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</si>
  <si>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</si>
  <si>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</si>
  <si>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</si>
  <si>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</si>
  <si>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</si>
  <si>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</si>
  <si>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</si>
  <si>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</si>
  <si>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</si>
  <si>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</si>
  <si>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</si>
  <si>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</si>
  <si>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</si>
  <si>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</si>
  <si>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</si>
  <si>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</si>
  <si>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</si>
  <si>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</si>
  <si>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</si>
  <si>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</si>
  <si>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</si>
  <si>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</si>
  <si>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</si>
  <si>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</si>
  <si>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</si>
  <si>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</si>
  <si>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</si>
  <si>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</si>
  <si>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</si>
  <si>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</si>
  <si>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</si>
  <si>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</si>
  <si>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</si>
  <si>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</si>
  <si>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</si>
  <si>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</si>
  <si>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</si>
  <si>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</si>
  <si>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</si>
  <si>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</si>
  <si>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</si>
  <si>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</si>
  <si>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</si>
  <si>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</si>
  <si>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</si>
  <si>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</si>
  <si>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</si>
  <si>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</si>
  <si>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</si>
  <si>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</si>
  <si>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</si>
  <si>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</si>
  <si>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</si>
  <si>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</si>
  <si>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</si>
  <si>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</si>
  <si>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</si>
  <si>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</si>
  <si>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</si>
  <si>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</si>
  <si>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</si>
  <si>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</si>
  <si>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</si>
  <si>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</si>
  <si>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</si>
  <si>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</si>
  <si>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</si>
  <si>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</si>
  <si>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</si>
  <si>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</si>
  <si>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</si>
  <si>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</si>
  <si>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</si>
  <si>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</si>
  <si>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</si>
  <si>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</si>
  <si>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</si>
  <si>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</si>
  <si>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</si>
  <si>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</si>
  <si>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</si>
  <si>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</si>
  <si>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</si>
  <si>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</si>
  <si>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</si>
  <si>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</si>
  <si>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</si>
  <si>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</si>
  <si>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</si>
  <si>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</si>
  <si>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</si>
  <si>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</si>
  <si>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</si>
  <si>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</si>
  <si>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</si>
  <si>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</si>
  <si>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</si>
  <si>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</si>
  <si>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</si>
  <si>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</si>
  <si>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</si>
  <si>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</si>
  <si>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</si>
  <si>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</si>
  <si>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</si>
  <si>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</si>
  <si>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</si>
  <si>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</si>
  <si>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</si>
  <si>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</si>
  <si>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</si>
  <si>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</si>
  <si>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</si>
  <si>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</si>
  <si>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</si>
  <si>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</si>
  <si>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</si>
  <si>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</si>
  <si>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</si>
  <si>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</si>
  <si>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</si>
  <si>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</si>
  <si>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</si>
  <si>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</si>
  <si>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</si>
  <si>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</si>
  <si>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</si>
  <si>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</si>
  <si>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</si>
  <si>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</si>
  <si>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</si>
  <si>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</si>
  <si>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</si>
  <si>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</si>
  <si>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</si>
  <si>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</si>
  <si>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</si>
  <si>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</si>
  <si>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</si>
  <si>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</si>
  <si>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</si>
  <si>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</si>
  <si>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</si>
  <si>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</si>
  <si>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</si>
  <si>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</si>
  <si>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</si>
  <si>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</si>
  <si>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</si>
  <si>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</si>
  <si>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</si>
  <si>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</si>
  <si>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</si>
  <si>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</si>
  <si>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</si>
  <si>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</si>
  <si>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</si>
  <si>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</si>
  <si>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</si>
  <si>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</si>
  <si>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</si>
  <si>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</si>
  <si>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</si>
  <si>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</si>
  <si>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</si>
  <si>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</si>
  <si>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</si>
  <si>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</si>
  <si>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</si>
  <si>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</si>
  <si>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</si>
  <si>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</si>
  <si>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</si>
  <si>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</si>
  <si>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</si>
  <si>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</si>
  <si>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</si>
  <si>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</si>
  <si>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</si>
  <si>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</si>
  <si>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</si>
  <si>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</si>
  <si>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</si>
  <si>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</si>
  <si>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</si>
  <si>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</si>
  <si>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</si>
  <si>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</si>
  <si>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</si>
  <si>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</si>
  <si>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</si>
  <si>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</si>
  <si>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</si>
  <si>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</si>
  <si>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</si>
  <si>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</si>
  <si>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</si>
  <si>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</si>
  <si>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</si>
  <si>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</si>
  <si>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</si>
  <si>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</si>
  <si>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</si>
  <si>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</si>
  <si>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</si>
  <si>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</si>
  <si>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</si>
  <si>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</si>
  <si>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</si>
  <si>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</si>
  <si>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</si>
  <si>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</si>
  <si>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</si>
  <si>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</si>
  <si>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</si>
  <si>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</si>
  <si>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</si>
  <si>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</si>
  <si>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</si>
  <si>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</si>
  <si>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</si>
  <si>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</si>
  <si>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</si>
  <si>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</si>
  <si>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</si>
  <si>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</si>
  <si>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</si>
  <si>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</si>
  <si>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</si>
  <si>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</si>
  <si>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</si>
  <si>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</si>
  <si>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</si>
  <si>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</si>
  <si>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</si>
  <si>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</si>
  <si>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</si>
  <si>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</si>
  <si>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</si>
  <si>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</si>
  <si>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</si>
  <si>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</si>
  <si>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</si>
  <si>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</si>
  <si>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</si>
  <si>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</si>
  <si>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</si>
  <si>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</si>
  <si>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</si>
  <si>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</si>
  <si>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</si>
  <si>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</si>
  <si>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</si>
  <si>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</si>
  <si>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</si>
  <si>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</si>
  <si>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</si>
  <si>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</si>
  <si>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</si>
  <si>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</si>
  <si>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</si>
  <si>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</si>
  <si>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</si>
  <si>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</si>
  <si>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</si>
  <si>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</si>
  <si>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</si>
  <si>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</si>
  <si>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</si>
  <si>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</si>
  <si>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</si>
  <si>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</si>
  <si>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</si>
  <si>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</si>
  <si>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</si>
  <si>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</si>
  <si>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</si>
  <si>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</si>
  <si>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</si>
  <si>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</si>
  <si>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</si>
  <si>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</si>
  <si>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</si>
  <si>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</si>
  <si>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</si>
  <si>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</si>
  <si>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</si>
  <si>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</si>
  <si>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</si>
  <si>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</si>
  <si>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</si>
  <si>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</si>
  <si>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</si>
  <si>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</si>
  <si>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</si>
  <si>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</si>
  <si>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</si>
  <si>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</si>
  <si>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</si>
  <si>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</si>
  <si>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</si>
  <si>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</si>
  <si>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</si>
  <si>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</si>
  <si>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</si>
  <si>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</si>
  <si>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</si>
  <si>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</si>
  <si>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</si>
  <si>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</si>
  <si>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</si>
  <si>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</si>
  <si>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</si>
  <si>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</si>
  <si>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</si>
  <si>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</si>
  <si>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</si>
  <si>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</si>
  <si>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</si>
  <si>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</si>
  <si>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</si>
  <si>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</si>
  <si>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</si>
  <si>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</si>
  <si>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</si>
  <si>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</si>
  <si>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</si>
  <si>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</si>
  <si>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</si>
  <si>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</si>
  <si>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</si>
  <si>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</si>
  <si>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</si>
  <si>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</si>
  <si>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</si>
  <si>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</si>
  <si>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</si>
  <si>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</si>
  <si>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</si>
  <si>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</si>
  <si>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</si>
  <si>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</si>
  <si>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</si>
  <si>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</si>
  <si>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</si>
  <si>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</si>
  <si>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</si>
  <si>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</si>
  <si>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</si>
  <si>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</si>
  <si>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</si>
  <si>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</si>
  <si>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</si>
  <si>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</si>
  <si>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</si>
  <si>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</si>
  <si>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</si>
  <si>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</si>
  <si>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</si>
  <si>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</si>
  <si>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</si>
  <si>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</si>
  <si>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</si>
  <si>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</si>
  <si>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</si>
  <si>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</si>
  <si>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</si>
  <si>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</si>
  <si>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</si>
  <si>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</si>
  <si>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</si>
  <si>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</si>
  <si>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</si>
  <si>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</si>
  <si>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</si>
  <si>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</si>
  <si>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</si>
  <si>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</si>
  <si>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</si>
  <si>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</si>
  <si>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</si>
  <si>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</si>
  <si>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</si>
  <si>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</si>
  <si>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</si>
  <si>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</si>
  <si>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</si>
  <si>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</si>
  <si>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</si>
  <si>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</si>
  <si>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</si>
  <si>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</si>
  <si>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</si>
  <si>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</si>
  <si>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</si>
  <si>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</si>
  <si>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</si>
  <si>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</si>
  <si>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</si>
  <si>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</si>
  <si>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</si>
  <si>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</si>
  <si>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</si>
  <si>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</si>
  <si>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</si>
  <si>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</si>
  <si>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</si>
  <si>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</si>
  <si>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</si>
  <si>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</si>
  <si>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</si>
  <si>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</si>
  <si>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</si>
  <si>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</si>
  <si>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</si>
  <si>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</si>
  <si>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</si>
  <si>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</si>
  <si>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</si>
  <si>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</si>
  <si>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</si>
  <si>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</si>
  <si>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</si>
  <si>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</si>
  <si>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</si>
  <si>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</si>
  <si>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</si>
  <si>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</si>
  <si>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</si>
  <si>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</si>
  <si>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</si>
  <si>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</si>
  <si>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</si>
  <si>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</si>
  <si>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</si>
  <si>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</si>
  <si>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</si>
  <si>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</si>
  <si>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</si>
  <si>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</si>
  <si>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</si>
  <si>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</si>
  <si>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</si>
  <si>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</si>
  <si>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</si>
  <si>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</si>
  <si>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</si>
  <si>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</si>
  <si>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</si>
  <si>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</si>
  <si>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</si>
  <si>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</si>
  <si>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</si>
  <si>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</si>
  <si>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</si>
  <si>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</si>
  <si>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</si>
  <si>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</si>
  <si>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</si>
  <si>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</si>
  <si>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</si>
  <si>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</si>
  <si>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</si>
  <si>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</si>
  <si>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</si>
  <si>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</si>
  <si>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</si>
  <si>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</si>
  <si>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</si>
  <si>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</si>
  <si>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</si>
  <si>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</si>
  <si>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</si>
  <si>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</si>
  <si>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</si>
  <si>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</si>
  <si>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</si>
  <si>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</si>
  <si>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</si>
  <si>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</si>
  <si>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</si>
  <si>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</si>
  <si>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</si>
  <si>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</si>
  <si>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</si>
  <si>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</si>
  <si>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</si>
  <si>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</si>
  <si>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</si>
  <si>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</si>
  <si>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</si>
  <si>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</si>
  <si>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</si>
  <si>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</si>
  <si>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</si>
  <si>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</si>
  <si>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</si>
  <si>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</si>
  <si>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</si>
  <si>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</si>
  <si>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</si>
  <si>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</si>
  <si>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</si>
  <si>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</si>
  <si>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</si>
  <si>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</si>
  <si>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</si>
  <si>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</si>
  <si>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</si>
  <si>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</si>
  <si>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</si>
  <si>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</si>
  <si>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</si>
  <si>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</si>
  <si>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</si>
  <si>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</si>
  <si>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</si>
  <si>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</si>
  <si>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</si>
  <si>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</si>
  <si>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</si>
  <si>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</si>
  <si>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</si>
  <si>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</si>
  <si>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</si>
  <si>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</si>
  <si>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</si>
  <si>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</si>
  <si>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</si>
  <si>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</si>
  <si>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</si>
  <si>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</si>
  <si>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</si>
  <si>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</si>
  <si>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</si>
  <si>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</si>
  <si>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</si>
  <si>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</si>
  <si>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</si>
  <si>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</si>
  <si>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</si>
  <si>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</si>
  <si>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</si>
  <si>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</si>
  <si>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</si>
  <si>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</si>
  <si>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</si>
  <si>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</si>
  <si>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</si>
  <si>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</si>
  <si>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</si>
  <si>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</si>
  <si>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</si>
  <si>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</si>
  <si>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</si>
  <si>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</si>
  <si>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</si>
  <si>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</si>
  <si>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</si>
  <si>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</si>
  <si>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</si>
  <si>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</si>
  <si>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</si>
  <si>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</si>
  <si>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</si>
  <si>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</si>
  <si>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</si>
  <si>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</si>
  <si>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</si>
  <si>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</si>
  <si>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</si>
  <si>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</si>
  <si>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</si>
  <si>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</si>
  <si>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</si>
  <si>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</si>
  <si>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</si>
  <si>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</si>
  <si>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</si>
  <si>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</si>
  <si>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</si>
  <si>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</si>
  <si>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</si>
  <si>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</si>
  <si>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</si>
  <si>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</si>
  <si>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</si>
  <si>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</si>
  <si>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</si>
  <si>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</si>
  <si>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</si>
  <si>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</si>
  <si>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</si>
  <si>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</si>
  <si>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</si>
  <si>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</si>
  <si>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</si>
  <si>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</si>
  <si>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</si>
  <si>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</si>
  <si>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</si>
  <si>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</si>
  <si>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</si>
  <si>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</si>
  <si>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</si>
  <si>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</si>
  <si>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</si>
  <si>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</si>
  <si>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</si>
  <si>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</si>
  <si>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</si>
  <si>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</si>
  <si>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</si>
  <si>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</si>
  <si>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</si>
  <si>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</si>
  <si>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</si>
  <si>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</si>
  <si>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</si>
  <si>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</si>
  <si>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</si>
  <si>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</si>
  <si>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</si>
  <si>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</si>
  <si>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</si>
  <si>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</si>
  <si>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</si>
  <si>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</si>
  <si>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</si>
  <si>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</si>
  <si>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</si>
  <si>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</si>
  <si>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</si>
  <si>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</si>
  <si>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</si>
  <si>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</si>
  <si>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</si>
  <si>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</si>
  <si>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</si>
  <si>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</si>
  <si>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</si>
  <si>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</si>
  <si>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</si>
  <si>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</si>
  <si>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</si>
  <si>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</si>
  <si>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</si>
  <si>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</si>
  <si>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</si>
  <si>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</si>
  <si>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</si>
  <si>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</si>
  <si>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</si>
  <si>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</si>
  <si>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</si>
  <si>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</si>
  <si>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</si>
  <si>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</si>
  <si>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</si>
  <si>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</si>
  <si>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</si>
  <si>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</si>
  <si>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</si>
  <si>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</si>
  <si>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</si>
  <si>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</si>
  <si>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</si>
  <si>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</si>
  <si>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</si>
  <si>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</si>
  <si>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</si>
  <si>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</si>
  <si>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</si>
  <si>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</si>
  <si>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</si>
  <si>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</si>
  <si>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</si>
  <si>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</si>
  <si>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</si>
  <si>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</si>
  <si>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</si>
  <si>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</si>
  <si>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</si>
  <si>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</si>
  <si>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</si>
  <si>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</si>
  <si>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</si>
  <si>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</si>
  <si>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</si>
  <si>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</si>
  <si>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</si>
  <si>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</si>
  <si>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</si>
  <si>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</si>
  <si>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</si>
  <si>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</si>
  <si>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</si>
  <si>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</si>
  <si>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</si>
  <si>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</si>
  <si>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</si>
  <si>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</si>
  <si>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</si>
  <si>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</si>
  <si>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</si>
  <si>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</si>
  <si>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</si>
  <si>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</si>
  <si>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</si>
  <si>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</si>
  <si>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</si>
  <si>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</si>
  <si>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</si>
  <si>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</si>
  <si>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</si>
  <si>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</si>
  <si>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</si>
  <si>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</si>
  <si>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</si>
  <si>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</si>
  <si>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</si>
  <si>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</si>
  <si>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</si>
  <si>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</si>
  <si>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</si>
  <si>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</si>
  <si>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</si>
  <si>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</si>
  <si>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</si>
  <si>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</si>
  <si>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</si>
  <si>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</si>
  <si>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</si>
  <si>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</si>
  <si>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</si>
  <si>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</si>
  <si>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</si>
  <si>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</si>
  <si>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</si>
  <si>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</si>
  <si>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</si>
  <si>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</si>
  <si>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</si>
  <si>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</si>
  <si>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</si>
  <si>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</si>
  <si>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</si>
  <si>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</si>
  <si>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</si>
  <si>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</si>
  <si>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</si>
  <si>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</si>
  <si>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</si>
  <si>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</si>
  <si>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</si>
  <si>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</si>
  <si>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</si>
  <si>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</si>
  <si>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</si>
  <si>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</si>
  <si>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</si>
  <si>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</si>
  <si>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</si>
  <si>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</si>
  <si>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</si>
  <si>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</si>
  <si>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</si>
  <si>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</si>
  <si>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</si>
  <si>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</si>
  <si>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</si>
  <si>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</si>
  <si>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</si>
  <si>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</si>
  <si>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</si>
  <si>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</si>
  <si>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</si>
  <si>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</si>
  <si>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</si>
  <si>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</si>
  <si>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</si>
  <si>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</si>
  <si>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</si>
  <si>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</si>
  <si>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</si>
  <si>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</si>
  <si>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</si>
  <si>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</si>
  <si>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</si>
  <si>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</si>
  <si>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</si>
  <si>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</si>
  <si>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</si>
  <si>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</si>
  <si>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</si>
  <si>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</si>
  <si>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</si>
  <si>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</si>
  <si>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</si>
  <si>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</si>
  <si>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</si>
  <si>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</si>
  <si>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</si>
  <si>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</si>
  <si>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</si>
  <si>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</si>
  <si>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</si>
  <si>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</si>
  <si>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</si>
  <si>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</si>
  <si>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</si>
  <si>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</si>
  <si>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</si>
  <si>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</si>
  <si>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</si>
  <si>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</si>
  <si>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</si>
  <si>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</si>
  <si>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</si>
  <si>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</si>
  <si>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</si>
  <si>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</si>
  <si>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</si>
  <si>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</si>
  <si>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</si>
  <si>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</si>
  <si>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</si>
  <si>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</si>
  <si>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</si>
  <si>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</si>
  <si>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</si>
  <si>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</si>
  <si>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</si>
  <si>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</si>
  <si>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</si>
  <si>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</si>
  <si>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</si>
  <si>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</si>
  <si>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</si>
  <si>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</si>
  <si>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</si>
  <si>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</si>
  <si>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</si>
  <si>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</si>
  <si>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</si>
  <si>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</si>
  <si>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</si>
  <si>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</si>
  <si>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</si>
  <si>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</si>
  <si>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</si>
  <si>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</si>
  <si>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</si>
  <si>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</si>
  <si>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</si>
  <si>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</si>
  <si>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</si>
  <si>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</si>
  <si>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</si>
  <si>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</si>
  <si>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</si>
  <si>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</si>
  <si>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</si>
  <si>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</si>
  <si>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</si>
  <si>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</si>
  <si>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</si>
  <si>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</si>
  <si>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</si>
  <si>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</si>
  <si>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</si>
  <si>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</si>
  <si>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</si>
  <si>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</si>
  <si>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</si>
  <si>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</si>
  <si>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</si>
  <si>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</si>
  <si>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</si>
  <si>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</si>
  <si>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</si>
  <si>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</si>
  <si>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</si>
  <si>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</si>
  <si>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</si>
  <si>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</si>
  <si>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</si>
  <si>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</si>
  <si>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</si>
  <si>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</si>
  <si>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</si>
  <si>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</si>
  <si>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</si>
  <si>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</si>
  <si>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</si>
  <si>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</si>
  <si>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</si>
  <si>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</si>
  <si>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</si>
  <si>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</si>
  <si>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</si>
  <si>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</si>
  <si>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</si>
  <si>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</si>
  <si>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</si>
  <si>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</si>
  <si>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</si>
  <si>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</si>
  <si>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</si>
  <si>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</si>
  <si>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</si>
  <si>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</si>
  <si>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</si>
  <si>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</si>
  <si>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</si>
  <si>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</si>
  <si>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</si>
  <si>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</si>
  <si>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</si>
  <si>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</si>
  <si>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</si>
  <si>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</si>
  <si>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</si>
  <si>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</si>
  <si>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</si>
  <si>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</si>
  <si>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</si>
  <si>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</si>
  <si>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</si>
  <si>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</si>
  <si>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</si>
  <si>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</si>
  <si>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</si>
  <si>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</si>
  <si>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</si>
  <si>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</si>
  <si>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</si>
  <si>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</si>
  <si>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</si>
  <si>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</si>
  <si>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</si>
  <si>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</si>
  <si>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</si>
  <si>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</si>
  <si>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</si>
  <si>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</si>
  <si>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</si>
  <si>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</si>
  <si>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</si>
  <si>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</si>
  <si>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</si>
  <si>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</si>
  <si>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</si>
  <si>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</si>
  <si>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</si>
  <si>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</si>
  <si>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</si>
  <si>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</si>
  <si>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</si>
  <si>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</si>
  <si>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</si>
  <si>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</si>
  <si>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</si>
  <si>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</si>
  <si>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</si>
  <si>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</si>
  <si>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</si>
  <si>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</si>
  <si>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</si>
  <si>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</si>
  <si>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</si>
  <si>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</si>
  <si>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</si>
  <si>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</si>
  <si>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</si>
  <si>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</si>
  <si>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</si>
  <si>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</si>
  <si>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</si>
  <si>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</si>
  <si>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</si>
  <si>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</si>
  <si>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</si>
  <si>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</si>
  <si>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</si>
  <si>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</si>
  <si>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</si>
  <si>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</si>
  <si>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</si>
  <si>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</si>
  <si>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</si>
  <si>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</si>
  <si>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</si>
  <si>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</si>
  <si>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</si>
  <si>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</si>
  <si>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</si>
  <si>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</si>
  <si>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</si>
  <si>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</si>
  <si>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</si>
  <si>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</si>
  <si>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</si>
  <si>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</si>
  <si>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</si>
  <si>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</si>
  <si>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</si>
  <si>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</si>
  <si>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</si>
  <si>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</si>
  <si>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</si>
  <si>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</si>
  <si>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</si>
  <si>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</si>
  <si>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</si>
  <si>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</si>
  <si>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</si>
  <si>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</si>
  <si>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</si>
  <si>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</si>
  <si>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</si>
  <si>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</si>
  <si>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</si>
  <si>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</si>
  <si>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</si>
  <si>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</si>
  <si>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</si>
  <si>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</si>
  <si>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</si>
  <si>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</si>
  <si>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</si>
  <si>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</si>
  <si>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</si>
  <si>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</si>
  <si>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</si>
  <si>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</si>
  <si>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</si>
  <si>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</si>
  <si>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</si>
  <si>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</si>
  <si>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</si>
  <si>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</si>
  <si>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</si>
  <si>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</si>
  <si>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</si>
  <si>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</si>
  <si>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</si>
  <si>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</si>
  <si>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</si>
  <si>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</si>
  <si>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</si>
  <si>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</si>
  <si>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</si>
  <si>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</si>
  <si>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</si>
  <si>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</si>
  <si>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</si>
  <si>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</si>
  <si>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</si>
  <si>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</si>
  <si>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</si>
  <si>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</si>
  <si>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</si>
  <si>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</si>
  <si>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</si>
  <si>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</si>
  <si>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</si>
  <si>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</si>
  <si>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</si>
  <si>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</si>
  <si>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</si>
  <si>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</si>
  <si>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</si>
  <si>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</si>
  <si>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</si>
  <si>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</si>
  <si>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</si>
  <si>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</si>
  <si>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</si>
  <si>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</si>
  <si>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</si>
  <si>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</si>
  <si>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</si>
  <si>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</si>
  <si>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</si>
  <si>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</si>
  <si>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</si>
  <si>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</si>
  <si>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</si>
  <si>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</si>
  <si>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</si>
  <si>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</si>
  <si>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</si>
  <si>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</si>
  <si>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</si>
  <si>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</si>
  <si>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</si>
  <si>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</si>
  <si>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</si>
  <si>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</si>
  <si>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</si>
  <si>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</si>
  <si>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</si>
  <si>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</si>
  <si>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</si>
  <si>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</si>
  <si>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</si>
  <si>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</si>
  <si>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</si>
  <si>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</si>
  <si>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</si>
  <si>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</si>
  <si>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</si>
  <si>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</si>
  <si>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</si>
  <si>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</si>
  <si>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</si>
  <si>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</si>
  <si>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</si>
  <si>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</si>
  <si>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</si>
  <si>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</si>
  <si>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</si>
  <si>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</si>
  <si>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</si>
  <si>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</si>
  <si>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</si>
  <si>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</si>
  <si>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</si>
  <si>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</si>
  <si>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</si>
  <si>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</si>
  <si>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</si>
  <si>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</si>
  <si>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</si>
  <si>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</si>
  <si>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</si>
  <si>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</si>
  <si>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</si>
  <si>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</si>
  <si>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</si>
  <si>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</si>
  <si>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</si>
  <si>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</si>
  <si>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</si>
  <si>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</si>
  <si>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</si>
  <si>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</si>
  <si>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</si>
  <si>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</si>
  <si>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</si>
  <si>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</si>
  <si>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</si>
  <si>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</si>
  <si>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</si>
  <si>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</si>
  <si>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</si>
  <si>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</si>
  <si>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</si>
  <si>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</si>
  <si>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</si>
  <si>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</si>
  <si>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</si>
  <si>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</si>
  <si>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</si>
  <si>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</si>
  <si>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</si>
  <si>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</si>
  <si>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</si>
  <si>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</si>
  <si>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</si>
  <si>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</si>
  <si>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</si>
  <si>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</si>
  <si>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</si>
  <si>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</si>
  <si>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</si>
  <si>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</si>
  <si>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</si>
  <si>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</si>
  <si>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</si>
  <si>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</si>
  <si>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</si>
  <si>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</si>
  <si>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</si>
  <si>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</si>
  <si>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</si>
  <si>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</si>
  <si>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</si>
  <si>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</si>
  <si>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</si>
  <si>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</si>
  <si>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</si>
  <si>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</si>
  <si>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</si>
  <si>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</si>
  <si>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</si>
  <si>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</si>
  <si>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</si>
  <si>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</si>
  <si>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</si>
  <si>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</si>
  <si>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</si>
  <si>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</si>
  <si>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</si>
  <si>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</si>
  <si>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</si>
  <si>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</si>
  <si>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</si>
  <si>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</si>
  <si>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</si>
  <si>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</si>
  <si>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</si>
  <si>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</si>
  <si>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</si>
  <si>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</si>
  <si>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</si>
  <si>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</si>
  <si>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</si>
  <si>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</si>
  <si>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</si>
  <si>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</si>
  <si>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</si>
  <si>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</si>
  <si>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</si>
  <si>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</si>
  <si>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</si>
  <si>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</si>
  <si>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</si>
  <si>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</si>
  <si>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</si>
  <si>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</si>
  <si>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</si>
  <si>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</si>
  <si>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</si>
  <si>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</si>
  <si>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</si>
  <si>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</si>
  <si>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</si>
  <si>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</si>
  <si>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</si>
  <si>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</si>
  <si>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</si>
  <si>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</si>
  <si>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</si>
  <si>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</si>
  <si>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</si>
  <si>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</si>
  <si>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</si>
  <si>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</si>
  <si>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</si>
  <si>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</si>
  <si>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</si>
  <si>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</si>
  <si>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</si>
  <si>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</si>
  <si>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</si>
  <si>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</si>
  <si>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</si>
  <si>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</si>
  <si>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</si>
  <si>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</si>
  <si>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</si>
  <si>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</si>
  <si>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</si>
  <si>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</si>
  <si>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</si>
  <si>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</si>
  <si>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</si>
  <si>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</si>
  <si>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</si>
  <si>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</si>
  <si>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</si>
  <si>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</si>
  <si>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</si>
  <si>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</si>
  <si>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</si>
  <si>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</si>
  <si>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</si>
  <si>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</si>
  <si>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</si>
  <si>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</si>
  <si>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</si>
  <si>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</si>
  <si>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</si>
  <si>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</si>
  <si>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</si>
  <si>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</si>
  <si>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</si>
  <si>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</si>
  <si>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</si>
  <si>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</si>
  <si>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</si>
  <si>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</si>
  <si>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</si>
  <si>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</si>
  <si>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</si>
  <si>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</si>
  <si>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</si>
  <si>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</si>
  <si>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</si>
  <si>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</si>
  <si>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</si>
  <si>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</si>
  <si>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</si>
  <si>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</si>
  <si>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</si>
  <si>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</si>
  <si>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</si>
  <si>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</si>
  <si>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</si>
  <si>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</si>
  <si>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</si>
  <si>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</si>
  <si>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</si>
  <si>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</si>
  <si>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</si>
  <si>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</si>
  <si>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</si>
  <si>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</si>
  <si>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</si>
  <si>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</si>
  <si>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</si>
  <si>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</si>
  <si>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</si>
  <si>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</si>
  <si>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</si>
  <si>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</si>
  <si>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</si>
  <si>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</si>
  <si>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</si>
  <si>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</si>
  <si>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</si>
  <si>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</si>
  <si>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</si>
  <si>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</si>
  <si>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</si>
  <si>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</si>
  <si>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</si>
  <si>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</si>
  <si>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</si>
  <si>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</si>
  <si>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</si>
  <si>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</si>
  <si>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</si>
  <si>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</si>
  <si>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</si>
  <si>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</si>
  <si>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</si>
  <si>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</si>
  <si>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</si>
  <si>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</si>
  <si>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</si>
  <si>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</si>
  <si>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</si>
  <si>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</si>
  <si>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</si>
  <si>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</si>
  <si>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</si>
  <si>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</si>
  <si>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</si>
  <si>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</si>
  <si>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</si>
  <si>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</si>
  <si>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</si>
  <si>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</si>
  <si>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</si>
  <si>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</si>
  <si>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</si>
  <si>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</si>
  <si>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</si>
  <si>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</si>
  <si>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</si>
  <si>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</si>
  <si>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</si>
  <si>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</si>
  <si>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</si>
  <si>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</si>
  <si>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</si>
  <si>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</si>
  <si>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</si>
  <si>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</si>
  <si>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</si>
  <si>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</si>
  <si>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</si>
  <si>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</si>
  <si>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</si>
  <si>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</si>
  <si>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</si>
  <si>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</si>
  <si>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</si>
  <si>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</si>
  <si>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</si>
  <si>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</si>
  <si>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</si>
  <si>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</si>
  <si>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</si>
  <si>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</si>
  <si>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</si>
  <si>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</si>
  <si>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</si>
  <si>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</si>
  <si>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</si>
  <si>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</si>
  <si>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</si>
  <si>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</si>
  <si>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</si>
  <si>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</si>
  <si>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</si>
  <si>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</si>
  <si>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</si>
  <si>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</si>
  <si>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</si>
  <si>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</si>
  <si>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</si>
  <si>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</si>
  <si>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</si>
  <si>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</si>
  <si>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</si>
  <si>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</si>
  <si>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</si>
  <si>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</si>
  <si>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</si>
  <si>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</si>
  <si>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</si>
  <si>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</si>
  <si>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</si>
  <si>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</si>
  <si>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</si>
  <si>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</si>
  <si>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</si>
  <si>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</si>
  <si>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</si>
  <si>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</si>
  <si>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</si>
  <si>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</si>
  <si>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</si>
  <si>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</si>
  <si>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</si>
  <si>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</si>
  <si>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</si>
  <si>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</si>
  <si>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</si>
  <si>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</si>
  <si>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</si>
  <si>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</si>
  <si>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</si>
  <si>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</si>
  <si>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</si>
  <si>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</si>
  <si>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</si>
  <si>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</si>
  <si>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</si>
  <si>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</si>
  <si>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</si>
  <si>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</si>
  <si>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</si>
  <si>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</si>
  <si>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</si>
  <si>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</si>
  <si>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</si>
  <si>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</si>
  <si>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</si>
  <si>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</si>
  <si>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</si>
  <si>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</si>
  <si>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</si>
  <si>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</si>
  <si>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</si>
  <si>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</si>
  <si>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</si>
  <si>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</si>
  <si>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</si>
  <si>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</si>
  <si>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</si>
  <si>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</si>
  <si>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</si>
  <si>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</si>
  <si>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</si>
  <si>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</si>
  <si>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</si>
  <si>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</si>
  <si>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</si>
  <si>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</si>
  <si>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</si>
  <si>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</si>
  <si>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</si>
  <si>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</si>
  <si>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</si>
  <si>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</si>
  <si>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</si>
  <si>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</si>
  <si>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</si>
  <si>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</si>
  <si>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</si>
  <si>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</si>
  <si>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</si>
  <si>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</si>
  <si>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</si>
  <si>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</si>
  <si>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</si>
  <si>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</si>
  <si>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</si>
  <si>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</si>
  <si>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</si>
  <si>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</si>
  <si>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</si>
  <si>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</si>
  <si>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</si>
  <si>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</si>
  <si>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</si>
  <si>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</si>
  <si>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</si>
  <si>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</si>
  <si>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</si>
  <si>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</si>
  <si>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</si>
  <si>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</si>
  <si>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</si>
  <si>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</si>
  <si>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</si>
  <si>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</si>
  <si>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</si>
  <si>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</si>
  <si>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</si>
  <si>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</si>
  <si>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</si>
  <si>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</si>
  <si>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</si>
  <si>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</si>
  <si>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</si>
  <si>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</si>
  <si>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</si>
  <si>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</si>
  <si>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</si>
  <si>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</si>
  <si>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</si>
  <si>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</si>
  <si>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</si>
  <si>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</si>
  <si>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</si>
  <si>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</si>
  <si>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</si>
  <si>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</si>
  <si>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</si>
  <si>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</si>
  <si>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</si>
  <si>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</si>
  <si>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</si>
  <si>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</si>
  <si>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</si>
  <si>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</si>
  <si>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</si>
  <si>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</si>
  <si>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</si>
  <si>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</si>
  <si>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</si>
  <si>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</si>
  <si>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</si>
  <si>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</si>
  <si>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</si>
  <si>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</si>
  <si>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</si>
  <si>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</si>
  <si>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</si>
  <si>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</si>
  <si>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</si>
  <si>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</si>
  <si>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</si>
  <si>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</si>
  <si>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</si>
  <si>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</si>
  <si>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</si>
  <si>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</si>
  <si>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</si>
  <si>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</si>
  <si>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</si>
  <si>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</si>
  <si>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</si>
  <si>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</si>
  <si>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</si>
  <si>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</si>
  <si>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</si>
  <si>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</si>
  <si>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</si>
  <si>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</si>
  <si>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</si>
  <si>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</si>
  <si>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</si>
  <si>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</si>
  <si>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</si>
  <si>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</si>
  <si>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</si>
  <si>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</si>
  <si>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</si>
  <si>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</si>
  <si>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</si>
  <si>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</si>
  <si>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</si>
  <si>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</si>
  <si>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</si>
  <si>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</si>
  <si>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</si>
  <si>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</si>
  <si>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</si>
  <si>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</si>
  <si>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</si>
  <si>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</si>
  <si>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</si>
  <si>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</si>
  <si>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</si>
  <si>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</si>
  <si>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</si>
  <si>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</si>
  <si>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</si>
  <si>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</si>
  <si>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</si>
  <si>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</si>
  <si>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</si>
  <si>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</si>
  <si>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</si>
  <si>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</si>
  <si>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</si>
  <si>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</si>
  <si>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</si>
  <si>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</si>
  <si>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</si>
  <si>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</si>
  <si>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</si>
  <si>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</si>
  <si>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</si>
  <si>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</si>
  <si>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</si>
  <si>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</si>
  <si>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</si>
  <si>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</si>
  <si>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</si>
  <si>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</si>
  <si>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</si>
  <si>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</si>
  <si>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</si>
  <si>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</si>
  <si>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</si>
  <si>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</si>
  <si>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</si>
  <si>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</si>
  <si>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</si>
  <si>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</si>
  <si>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</si>
  <si>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</si>
  <si>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</si>
  <si>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</si>
  <si>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</si>
  <si>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</si>
  <si>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</si>
  <si>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</si>
  <si>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</si>
  <si>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</si>
  <si>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</si>
  <si>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</si>
  <si>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</si>
  <si>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</si>
  <si>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</si>
  <si>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</si>
  <si>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</si>
  <si>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</si>
  <si>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</si>
  <si>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</si>
  <si>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</si>
  <si>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</si>
  <si>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</si>
  <si>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</si>
  <si>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</si>
  <si>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</si>
  <si>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</si>
  <si>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</si>
  <si>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</si>
  <si>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</si>
  <si>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</si>
  <si>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</si>
  <si>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</si>
  <si>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</si>
  <si>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</si>
  <si>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</si>
  <si>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</si>
  <si>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</si>
  <si>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</si>
  <si>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</si>
  <si>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</si>
  <si>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</si>
  <si>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</si>
  <si>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</si>
  <si>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</si>
  <si>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</si>
  <si>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</si>
  <si>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</si>
  <si>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</si>
  <si>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</si>
  <si>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</si>
  <si>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</si>
  <si>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</si>
  <si>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</si>
  <si>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</si>
  <si>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</si>
  <si>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</si>
  <si>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</si>
  <si>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</si>
  <si>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</si>
  <si>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</si>
  <si>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</si>
  <si>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</si>
  <si>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</si>
  <si>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</si>
  <si>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</si>
  <si>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</si>
  <si>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</si>
  <si>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</si>
  <si>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</si>
  <si>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</si>
  <si>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</si>
  <si>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</si>
  <si>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</si>
  <si>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</si>
  <si>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</si>
  <si>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</si>
  <si>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</si>
  <si>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</si>
  <si>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</si>
  <si>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</si>
  <si>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</si>
  <si>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</si>
  <si>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</si>
  <si>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</si>
  <si>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</si>
  <si>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</si>
  <si>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</si>
  <si>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</si>
  <si>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</si>
  <si>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</si>
  <si>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</si>
  <si>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</si>
  <si>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</si>
  <si>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</si>
  <si>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</si>
  <si>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</si>
  <si>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</si>
  <si>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</si>
  <si>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</si>
  <si>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</si>
  <si>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</si>
  <si>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</si>
  <si>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</si>
  <si>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</si>
  <si>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</si>
  <si>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</si>
  <si>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</si>
  <si>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</si>
  <si>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</si>
  <si>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</si>
  <si>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</si>
  <si>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</si>
  <si>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</si>
  <si>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</si>
  <si>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</si>
  <si>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</si>
  <si>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</si>
  <si>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</si>
  <si>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</si>
  <si>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</si>
  <si>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</si>
  <si>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</si>
  <si>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</si>
  <si>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</si>
  <si>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</si>
  <si>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</si>
  <si>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</si>
  <si>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</si>
  <si>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</si>
  <si>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</si>
  <si>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</si>
  <si>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</si>
  <si>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</si>
  <si>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</si>
  <si>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</si>
  <si>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</si>
  <si>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</si>
  <si>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</si>
  <si>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</si>
  <si>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</si>
  <si>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</si>
  <si>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</si>
  <si>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</si>
  <si>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</si>
  <si>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</si>
  <si>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</si>
  <si>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</si>
  <si>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</si>
  <si>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</si>
  <si>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</si>
  <si>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</si>
  <si>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</si>
  <si>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</si>
  <si>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</si>
  <si>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</si>
  <si>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</si>
  <si>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</si>
  <si>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</si>
  <si>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</si>
  <si>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</si>
  <si>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</si>
  <si>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</si>
  <si>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</si>
  <si>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</si>
  <si>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</si>
  <si>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</si>
  <si>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</si>
  <si>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</si>
  <si>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</si>
  <si>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</si>
  <si>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</si>
  <si>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</si>
  <si>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</si>
  <si>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</si>
  <si>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</si>
  <si>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</si>
  <si>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</si>
  <si>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</si>
  <si>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</si>
  <si>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</si>
  <si>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</si>
  <si>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</si>
  <si>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</si>
  <si>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</si>
  <si>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</si>
  <si>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</si>
  <si>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</si>
  <si>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</si>
  <si>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</si>
  <si>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</si>
  <si>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</si>
  <si>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</si>
  <si>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</si>
  <si>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</si>
  <si>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</si>
  <si>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</si>
  <si>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</si>
  <si>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</si>
  <si>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</si>
  <si>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</si>
  <si>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</si>
  <si>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</si>
  <si>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</si>
  <si>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</si>
  <si>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</si>
  <si>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</si>
  <si>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</si>
  <si>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</si>
  <si>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</si>
  <si>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</si>
  <si>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</si>
  <si>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</si>
  <si>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</si>
  <si>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</si>
  <si>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</si>
  <si>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</si>
  <si>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</si>
  <si>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</si>
  <si>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</si>
  <si>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</si>
  <si>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</si>
  <si>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</si>
  <si>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</si>
  <si>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</si>
  <si>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</si>
  <si>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</si>
  <si>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</si>
  <si>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</si>
  <si>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</si>
  <si>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</si>
  <si>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</si>
  <si>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</si>
  <si>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</si>
  <si>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</si>
  <si>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</si>
  <si>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</si>
  <si>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</si>
  <si>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</si>
  <si>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</si>
  <si>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</si>
  <si>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</si>
  <si>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</si>
  <si>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</si>
  <si>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</si>
  <si>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</si>
  <si>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</si>
  <si>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</si>
  <si>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</si>
  <si>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</si>
  <si>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</si>
  <si>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</si>
  <si>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</si>
  <si>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</si>
  <si>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</si>
  <si>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</si>
  <si>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</si>
  <si>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</si>
  <si>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</si>
  <si>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</si>
  <si>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</si>
  <si>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</si>
  <si>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</si>
  <si>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</si>
  <si>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</si>
  <si>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</si>
  <si>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</si>
  <si>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</si>
  <si>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</si>
  <si>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</si>
  <si>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</si>
  <si>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</si>
  <si>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</si>
  <si>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</si>
  <si>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</si>
  <si>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</si>
  <si>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</si>
  <si>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</si>
  <si>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</si>
  <si>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</si>
  <si>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</si>
  <si>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</si>
  <si>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</si>
  <si>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</si>
  <si>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</si>
  <si>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</si>
  <si>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</si>
  <si>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</si>
  <si>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</si>
  <si>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</si>
  <si>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</si>
  <si>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</si>
  <si>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</si>
  <si>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</si>
  <si>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</si>
  <si>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</si>
  <si>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</si>
  <si>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</si>
  <si>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</si>
  <si>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</si>
  <si>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</si>
  <si>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</si>
  <si>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</si>
  <si>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</si>
  <si>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</si>
  <si>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</si>
  <si>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</si>
  <si>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</si>
  <si>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</si>
  <si>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</si>
  <si>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</si>
  <si>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</si>
  <si>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</si>
  <si>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</si>
  <si>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</si>
  <si>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</si>
  <si>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</si>
  <si>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</si>
  <si>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</si>
  <si>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</si>
  <si>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</si>
  <si>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</si>
  <si>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</si>
  <si>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</si>
  <si>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</si>
  <si>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</si>
  <si>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</si>
  <si>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</si>
  <si>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</si>
  <si>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</si>
  <si>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</si>
  <si>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</si>
  <si>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</si>
  <si>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</si>
  <si>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</si>
  <si>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</si>
  <si>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</si>
  <si>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</si>
  <si>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</si>
  <si>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</si>
  <si>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</si>
  <si>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</si>
  <si>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</si>
  <si>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</si>
  <si>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</si>
  <si>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</si>
  <si>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</si>
  <si>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</si>
  <si>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</si>
  <si>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</si>
  <si>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</si>
  <si>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</si>
  <si>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</si>
  <si>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</si>
  <si>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</si>
  <si>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</si>
  <si>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</si>
  <si>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</si>
  <si>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</si>
  <si>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</si>
  <si>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</si>
  <si>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</si>
  <si>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</si>
  <si>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</si>
  <si>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</si>
  <si>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</si>
  <si>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</si>
  <si>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</si>
  <si>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</si>
  <si>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</si>
  <si>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</si>
  <si>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</si>
  <si>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</si>
  <si>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</si>
  <si>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</si>
  <si>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</si>
  <si>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</si>
  <si>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</si>
  <si>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</si>
  <si>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</si>
  <si>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</si>
  <si>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</si>
  <si>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</si>
  <si>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</si>
  <si>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</si>
  <si>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</si>
  <si>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</si>
  <si>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</si>
  <si>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</si>
  <si>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</si>
  <si>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</si>
  <si>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</si>
  <si>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</si>
  <si>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</si>
  <si>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</si>
  <si>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</si>
  <si>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</si>
  <si>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</si>
  <si>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</si>
  <si>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</si>
  <si>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</si>
  <si>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</si>
  <si>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</si>
  <si>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</si>
  <si>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</si>
  <si>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</si>
  <si>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</si>
  <si>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</si>
  <si>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</si>
  <si>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</si>
  <si>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</si>
  <si>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</si>
  <si>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</si>
  <si>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</si>
  <si>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</si>
  <si>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</si>
  <si>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</si>
  <si>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</si>
  <si>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</si>
  <si>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</si>
  <si>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</si>
  <si>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</si>
  <si>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</si>
  <si>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</si>
  <si>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</si>
  <si>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</si>
  <si>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</si>
  <si>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</si>
  <si>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</si>
  <si>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</si>
  <si>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</si>
  <si>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</si>
  <si>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</si>
  <si>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</si>
  <si>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</si>
  <si>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</si>
  <si>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</si>
  <si>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</si>
  <si>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</si>
  <si>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</si>
  <si>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</si>
  <si>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</si>
  <si>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</si>
  <si>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</si>
  <si>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</si>
  <si>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</si>
  <si>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</si>
  <si>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</si>
  <si>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</si>
  <si>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</si>
  <si>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</si>
  <si>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</si>
  <si>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</si>
  <si>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</si>
  <si>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</si>
  <si>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</si>
  <si>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</si>
  <si>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</si>
  <si>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</si>
  <si>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</si>
  <si>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</si>
  <si>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</si>
  <si>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</si>
  <si>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</si>
  <si>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</si>
  <si>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</si>
  <si>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</si>
  <si>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</si>
  <si>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</si>
  <si>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</si>
  <si>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</si>
  <si>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</si>
  <si>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</si>
  <si>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</si>
  <si>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</si>
  <si>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</si>
  <si>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</si>
  <si>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</si>
  <si>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</si>
  <si>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</si>
  <si>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</si>
  <si>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</si>
  <si>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</si>
  <si>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</si>
  <si>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</si>
  <si>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</si>
  <si>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</si>
  <si>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</si>
  <si>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</si>
  <si>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</si>
  <si>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</si>
  <si>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</si>
  <si>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</si>
  <si>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</si>
  <si>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</si>
  <si>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</si>
  <si>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</si>
  <si>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</si>
  <si>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</si>
  <si>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</si>
  <si>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</si>
  <si>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</si>
  <si>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</si>
  <si>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</si>
  <si>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</si>
  <si>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</si>
  <si>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</si>
  <si>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</si>
  <si>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</si>
  <si>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</si>
  <si>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</si>
  <si>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</si>
  <si>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</si>
  <si>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</si>
  <si>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</si>
  <si>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</si>
  <si>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</si>
  <si>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</si>
  <si>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</si>
  <si>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</si>
  <si>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</si>
  <si>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</si>
  <si>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</si>
  <si>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</si>
  <si>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</si>
  <si>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</si>
  <si>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</si>
  <si>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</si>
  <si>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</si>
  <si>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</si>
  <si>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</si>
  <si>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</si>
  <si>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</si>
  <si>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</si>
  <si>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</si>
  <si>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</si>
  <si>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</si>
  <si>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</si>
  <si>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</si>
  <si>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</si>
  <si>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</si>
  <si>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</si>
  <si>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</si>
  <si>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</si>
  <si>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</si>
  <si>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</si>
  <si>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</si>
  <si>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</si>
  <si>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</si>
  <si>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</si>
  <si>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</si>
  <si>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</si>
  <si>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</si>
  <si>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</si>
  <si>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</si>
  <si>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</si>
  <si>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</si>
  <si>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</si>
  <si>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</si>
  <si>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</si>
  <si>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</si>
  <si>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</si>
  <si>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</si>
  <si>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</si>
  <si>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</si>
  <si>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</si>
  <si>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</si>
  <si>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</si>
  <si>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</si>
  <si>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</si>
  <si>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</si>
  <si>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</si>
  <si>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</si>
  <si>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</si>
  <si>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</si>
  <si>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</si>
  <si>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</si>
  <si>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</si>
  <si>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</si>
  <si>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</si>
  <si>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</si>
  <si>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</si>
  <si>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</si>
  <si>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</si>
  <si>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</si>
  <si>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</si>
  <si>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</si>
  <si>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</si>
  <si>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</si>
  <si>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</si>
  <si>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</si>
  <si>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</si>
  <si>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</si>
  <si>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</si>
  <si>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</si>
  <si>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</si>
  <si>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</si>
  <si>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</si>
  <si>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</si>
  <si>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</si>
  <si>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</si>
  <si>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</si>
  <si>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</si>
  <si>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</si>
  <si>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</si>
  <si>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</si>
  <si>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</si>
  <si>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</si>
  <si>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</si>
  <si>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</si>
  <si>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</si>
  <si>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</si>
  <si>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</si>
  <si>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</si>
  <si>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</si>
  <si>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</si>
  <si>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</si>
  <si>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</si>
  <si>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</si>
  <si>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</si>
  <si>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</si>
  <si>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</si>
  <si>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</si>
  <si>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</si>
  <si>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</si>
  <si>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</si>
  <si>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</si>
  <si>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</si>
  <si>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</si>
  <si>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</si>
  <si>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</si>
  <si>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</si>
  <si>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</si>
  <si>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</si>
  <si>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</si>
  <si>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</si>
  <si>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</si>
  <si>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</si>
  <si>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</si>
  <si>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</si>
  <si>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</si>
  <si>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</si>
  <si>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</si>
  <si>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</si>
  <si>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</si>
  <si>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</si>
  <si>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</si>
  <si>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</si>
  <si>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</si>
  <si>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</si>
  <si>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</si>
  <si>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</si>
  <si>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</si>
  <si>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</si>
  <si>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</si>
  <si>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</si>
  <si>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</si>
  <si>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</si>
  <si>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</si>
  <si>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</si>
  <si>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</si>
  <si>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</si>
  <si>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</si>
  <si>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</si>
  <si>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</si>
  <si>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</si>
  <si>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</si>
  <si>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</si>
  <si>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</si>
  <si>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</si>
  <si>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</si>
  <si>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</si>
  <si>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</si>
  <si>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</si>
  <si>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</si>
  <si>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</si>
  <si>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</si>
  <si>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</si>
  <si>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</si>
  <si>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</si>
  <si>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</si>
  <si>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</si>
  <si>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</si>
  <si>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</si>
  <si>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</si>
  <si>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</si>
  <si>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</si>
  <si>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</si>
  <si>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</si>
  <si>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</si>
  <si>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</si>
  <si>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</si>
  <si>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</si>
  <si>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</si>
  <si>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</si>
  <si>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</si>
  <si>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</si>
  <si>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</si>
  <si>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</si>
  <si>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</si>
  <si>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</si>
  <si>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</si>
  <si>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</si>
  <si>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</si>
  <si>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</si>
  <si>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</si>
  <si>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</si>
  <si>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</si>
  <si>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</si>
  <si>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</si>
  <si>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</si>
  <si>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</si>
  <si>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</si>
  <si>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</si>
  <si>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</si>
  <si>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</si>
  <si>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</si>
  <si>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</si>
  <si>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</si>
  <si>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</si>
  <si>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</si>
  <si>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</si>
  <si>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</si>
  <si>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</si>
  <si>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</si>
  <si>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</si>
  <si>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</si>
  <si>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</si>
  <si>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</si>
  <si>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</si>
  <si>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</si>
  <si>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</si>
  <si>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</si>
  <si>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</si>
  <si>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</si>
  <si>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</si>
  <si>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</si>
  <si>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</si>
  <si>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</si>
  <si>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</si>
  <si>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</si>
  <si>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</si>
  <si>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</si>
  <si>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</si>
  <si>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</si>
  <si>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</si>
  <si>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</si>
  <si>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</si>
  <si>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</si>
  <si>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</si>
  <si>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</si>
  <si>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</si>
  <si>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</si>
  <si>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</si>
  <si>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</si>
  <si>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</si>
  <si>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</si>
  <si>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</si>
  <si>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</si>
  <si>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</si>
  <si>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</si>
  <si>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</si>
  <si>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</si>
  <si>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</si>
  <si>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</si>
  <si>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</si>
  <si>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</si>
  <si>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</si>
  <si>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</si>
  <si>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</si>
  <si>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</si>
  <si>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</si>
  <si>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</si>
  <si>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</si>
  <si>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</si>
  <si>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</si>
  <si>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</si>
  <si>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</si>
  <si>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</si>
  <si>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</si>
  <si>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</si>
  <si>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</si>
  <si>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</si>
  <si>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</si>
  <si>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</si>
  <si>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</si>
  <si>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</si>
  <si>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</si>
  <si>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</si>
  <si>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</si>
  <si>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</si>
  <si>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</si>
  <si>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</si>
  <si>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</si>
  <si>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</si>
  <si>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</si>
  <si>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</si>
  <si>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</si>
  <si>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</si>
  <si>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</si>
  <si>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</si>
  <si>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</si>
  <si>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</si>
  <si>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</si>
  <si>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</si>
  <si>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</si>
  <si>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</si>
  <si>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</si>
  <si>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</si>
  <si>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</si>
  <si>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</si>
  <si>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</si>
  <si>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</si>
  <si>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</si>
  <si>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</si>
  <si>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</si>
  <si>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</si>
  <si>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</si>
  <si>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</si>
  <si>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</si>
  <si>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</si>
  <si>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</si>
  <si>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</si>
  <si>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</si>
  <si>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</si>
  <si>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</si>
  <si>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</si>
  <si>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</si>
  <si>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</si>
  <si>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</si>
  <si>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</si>
  <si>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</si>
  <si>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</si>
  <si>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</si>
  <si>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</si>
  <si>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</si>
  <si>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</si>
  <si>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</si>
  <si>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</si>
  <si>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</si>
  <si>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</si>
  <si>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</si>
  <si>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</si>
  <si>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</si>
  <si>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</si>
  <si>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</si>
  <si>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</si>
  <si>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</si>
  <si>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</si>
  <si>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</si>
  <si>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</si>
  <si>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</si>
  <si>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</si>
  <si>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</si>
  <si>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</si>
  <si>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</si>
  <si>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</si>
  <si>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</si>
  <si>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</si>
  <si>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</si>
  <si>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</si>
  <si>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</si>
  <si>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</si>
  <si>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</si>
  <si>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</si>
  <si>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</si>
  <si>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</si>
  <si>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</si>
  <si>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</si>
  <si>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</si>
  <si>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</si>
  <si>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</si>
  <si>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</si>
  <si>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</si>
  <si>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</si>
  <si>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</si>
  <si>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</si>
  <si>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</si>
  <si>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</si>
  <si>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</si>
  <si>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</si>
  <si>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</si>
  <si>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</si>
  <si>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</si>
  <si>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</si>
  <si>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</si>
  <si>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</si>
  <si>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</si>
  <si>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</si>
  <si>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</si>
  <si>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</si>
  <si>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</si>
  <si>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</si>
  <si>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</si>
  <si>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</si>
  <si>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</si>
  <si>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</si>
  <si>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</si>
  <si>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</si>
  <si>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</si>
  <si>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</si>
  <si>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</si>
  <si>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</si>
  <si>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</si>
  <si>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</si>
  <si>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</si>
  <si>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</si>
  <si>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</si>
  <si>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</si>
  <si>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</si>
  <si>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</si>
  <si>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</si>
  <si>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</si>
  <si>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</si>
  <si>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</si>
  <si>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</si>
  <si>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</si>
  <si>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</si>
  <si>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</si>
  <si>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</si>
  <si>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</si>
  <si>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</si>
  <si>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</si>
  <si>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</si>
  <si>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</si>
  <si>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</si>
  <si>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</si>
  <si>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</si>
  <si>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</si>
  <si>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</si>
  <si>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</si>
  <si>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</si>
  <si>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</si>
  <si>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</si>
  <si>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</si>
  <si>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</si>
  <si>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</si>
  <si>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</si>
  <si>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</si>
  <si>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</si>
  <si>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</si>
  <si>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</si>
  <si>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</si>
  <si>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</si>
  <si>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</si>
  <si>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</si>
  <si>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</si>
  <si>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</si>
  <si>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</si>
  <si>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</si>
  <si>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</si>
  <si>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</si>
  <si>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</si>
  <si>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</si>
  <si>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</si>
  <si>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</si>
  <si>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</si>
  <si>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</si>
  <si>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</si>
  <si>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</si>
  <si>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</si>
  <si>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</si>
  <si>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</si>
  <si>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</si>
  <si>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</si>
  <si>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</si>
  <si>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</si>
  <si>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</si>
  <si>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</si>
  <si>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</si>
  <si>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</si>
  <si>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</si>
  <si>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</si>
  <si>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</si>
  <si>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</si>
  <si>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</si>
  <si>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</si>
  <si>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</si>
  <si>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</si>
  <si>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</si>
  <si>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</si>
  <si>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</si>
  <si>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</si>
  <si>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</si>
  <si>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</si>
  <si>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</si>
  <si>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</si>
  <si>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</si>
  <si>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</si>
  <si>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</si>
  <si>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</si>
  <si>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</si>
  <si>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</si>
  <si>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</si>
  <si>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</si>
  <si>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</si>
  <si>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</si>
  <si>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</si>
  <si>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</si>
  <si>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</si>
  <si>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</si>
  <si>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</si>
  <si>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</si>
  <si>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</si>
  <si>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</si>
  <si>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</si>
  <si>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</si>
  <si>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</si>
  <si>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</si>
  <si>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</si>
  <si>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</si>
  <si>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</si>
  <si>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</si>
  <si>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</si>
  <si>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</si>
  <si>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</si>
  <si>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</si>
  <si>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</si>
  <si>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</si>
  <si>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</si>
  <si>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</si>
  <si>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</si>
  <si>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</si>
  <si>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</si>
  <si>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</si>
  <si>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</si>
  <si>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</si>
  <si>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</si>
  <si>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</si>
  <si>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</si>
  <si>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</si>
  <si>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</si>
  <si>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</si>
  <si>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</si>
  <si>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</si>
  <si>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</si>
  <si>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</si>
  <si>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</si>
  <si>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</si>
  <si>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</si>
  <si>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</si>
  <si>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</si>
  <si>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</si>
  <si>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</si>
  <si>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</si>
  <si>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</si>
  <si>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</si>
  <si>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</si>
  <si>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</si>
  <si>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</si>
  <si>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</si>
  <si>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</si>
  <si>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</si>
  <si>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</si>
  <si>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</si>
  <si>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</si>
  <si>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</si>
  <si>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</si>
  <si>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</si>
  <si>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</si>
  <si>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</si>
  <si>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</si>
  <si>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</si>
  <si>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</si>
  <si>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</si>
  <si>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</si>
  <si>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</si>
  <si>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</si>
  <si>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</si>
  <si>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</si>
  <si>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</si>
  <si>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</si>
  <si>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</si>
  <si>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</si>
  <si>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</si>
  <si>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</si>
  <si>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</si>
  <si>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</si>
  <si>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</si>
  <si>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</si>
  <si>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</si>
  <si>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</si>
  <si>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</si>
  <si>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</si>
  <si>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</si>
  <si>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</si>
  <si>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</si>
  <si>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</si>
  <si>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</si>
  <si>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</si>
  <si>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</si>
  <si>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</si>
  <si>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</si>
  <si>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</si>
  <si>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</si>
  <si>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</si>
  <si>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</si>
  <si>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</si>
  <si>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</si>
  <si>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</si>
  <si>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</si>
  <si>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</si>
  <si>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</si>
  <si>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</si>
  <si>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</si>
  <si>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</si>
  <si>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</si>
  <si>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</si>
  <si>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</si>
  <si>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</si>
  <si>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</si>
  <si>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</si>
  <si>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</si>
  <si>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</si>
  <si>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</si>
  <si>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</si>
  <si>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</si>
  <si>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</si>
  <si>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</si>
  <si>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</si>
  <si>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</si>
  <si>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</si>
  <si>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</si>
  <si>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</si>
  <si>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</si>
  <si>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</si>
  <si>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</si>
  <si>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</si>
  <si>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</si>
  <si>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</si>
  <si>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</si>
  <si>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</si>
  <si>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</si>
  <si>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</si>
  <si>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</si>
  <si>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</si>
  <si>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</si>
  <si>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</si>
  <si>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</si>
  <si>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</si>
  <si>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</si>
  <si>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</si>
  <si>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</si>
  <si>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</si>
  <si>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</si>
  <si>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</si>
  <si>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</si>
  <si>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</si>
  <si>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</si>
  <si>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</si>
  <si>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</si>
  <si>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</si>
  <si>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</si>
  <si>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</si>
  <si>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</si>
  <si>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</si>
  <si>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</si>
  <si>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</si>
  <si>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</si>
  <si>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</si>
  <si>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</si>
  <si>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</si>
  <si>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</si>
  <si>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</si>
  <si>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</si>
  <si>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</si>
  <si>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</si>
  <si>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</si>
  <si>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</si>
  <si>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</si>
  <si>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</si>
  <si>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</si>
  <si>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</si>
  <si>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</si>
  <si>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</si>
  <si>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</si>
  <si>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</si>
  <si>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</si>
  <si>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</si>
  <si>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</si>
  <si>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</si>
  <si>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</si>
  <si>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</si>
  <si>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</si>
  <si>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</si>
  <si>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</si>
  <si>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</si>
  <si>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</si>
  <si>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</si>
  <si>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</si>
  <si>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</si>
  <si>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</si>
  <si>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</si>
  <si>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</si>
  <si>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</si>
  <si>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</si>
  <si>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</si>
  <si>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</si>
  <si>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</si>
  <si>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</si>
  <si>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</si>
  <si>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</si>
  <si>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</si>
  <si>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</si>
  <si>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</si>
  <si>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</si>
  <si>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</si>
  <si>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</si>
  <si>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</si>
  <si>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</si>
  <si>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</si>
  <si>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</si>
  <si>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</si>
  <si>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</si>
  <si>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</si>
  <si>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</si>
  <si>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</si>
  <si>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</si>
  <si>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</si>
  <si>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</si>
  <si>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</si>
  <si>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</si>
  <si>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</si>
  <si>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</si>
  <si>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</si>
  <si>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</si>
  <si>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</si>
  <si>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</si>
  <si>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</si>
  <si>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</si>
  <si>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</si>
  <si>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</si>
  <si>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</si>
  <si>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</si>
  <si>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</si>
  <si>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</si>
  <si>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</si>
  <si>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</si>
  <si>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</si>
  <si>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</si>
  <si>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</si>
  <si>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</si>
  <si>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</si>
  <si>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</si>
  <si>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</si>
  <si>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</si>
  <si>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</si>
  <si>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</si>
  <si>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</si>
  <si>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</si>
  <si>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</si>
  <si>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</si>
  <si>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</si>
  <si>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</si>
  <si>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</si>
  <si>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</si>
  <si>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</si>
  <si>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</si>
  <si>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</si>
  <si>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</si>
  <si>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</si>
  <si>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</si>
  <si>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</si>
  <si>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</si>
  <si>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</si>
  <si>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</si>
  <si>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</si>
  <si>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</si>
  <si>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</si>
  <si>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</si>
  <si>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</si>
  <si>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</si>
  <si>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</si>
  <si>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</si>
  <si>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</si>
  <si>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</si>
  <si>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</si>
  <si>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</si>
  <si>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</si>
  <si>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</si>
  <si>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</si>
  <si>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</si>
  <si>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</si>
  <si>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</si>
  <si>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</si>
  <si>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</si>
  <si>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</si>
  <si>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</si>
  <si>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</si>
  <si>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</si>
  <si>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</si>
  <si>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</si>
  <si>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</si>
  <si>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</si>
  <si>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</si>
  <si>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</si>
  <si>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</si>
  <si>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</si>
  <si>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</si>
  <si>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</si>
  <si>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</si>
  <si>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</si>
  <si>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</si>
  <si>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</si>
  <si>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</si>
  <si>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</si>
  <si>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</si>
  <si>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</si>
  <si>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</si>
  <si>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</si>
  <si>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</si>
  <si>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</si>
  <si>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</si>
  <si>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</si>
  <si>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</si>
  <si>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</si>
  <si>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</si>
  <si>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</si>
  <si>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</si>
  <si>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</si>
  <si>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</si>
  <si>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</si>
  <si>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</si>
  <si>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</si>
  <si>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</si>
  <si>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</si>
  <si>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</si>
  <si>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</si>
  <si>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</si>
  <si>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</si>
  <si>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</si>
  <si>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</si>
  <si>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</si>
  <si>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</si>
  <si>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</si>
  <si>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</si>
  <si>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</si>
  <si>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</si>
  <si>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</si>
  <si>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</si>
  <si>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</si>
  <si>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</si>
  <si>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</si>
  <si>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</si>
  <si>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</si>
  <si>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</si>
  <si>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</si>
  <si>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</si>
  <si>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</si>
  <si>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</si>
  <si>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</si>
  <si>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</si>
  <si>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</si>
  <si>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</si>
  <si>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</si>
  <si>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</si>
  <si>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</si>
  <si>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</si>
  <si>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</si>
  <si>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</si>
  <si>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</si>
  <si>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</si>
  <si>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</si>
  <si>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</si>
  <si>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</si>
  <si>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</si>
  <si>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</si>
  <si>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</si>
  <si>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</si>
  <si>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</si>
  <si>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</si>
  <si>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</si>
  <si>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</si>
  <si>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</si>
  <si>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</si>
  <si>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</si>
  <si>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</si>
  <si>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</si>
  <si>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</si>
  <si>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</si>
  <si>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</si>
  <si>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</si>
  <si>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</si>
  <si>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</si>
  <si>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</si>
  <si>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</si>
  <si>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</si>
  <si>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</si>
  <si>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</si>
  <si>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</si>
  <si>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</si>
  <si>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</si>
  <si>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</si>
  <si>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</si>
  <si>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</si>
  <si>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</si>
  <si>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</si>
  <si>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</si>
  <si>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</si>
  <si>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</si>
  <si>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</si>
  <si>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</si>
  <si>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</si>
  <si>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</si>
  <si>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</si>
  <si>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</si>
  <si>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</si>
  <si>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</si>
  <si>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</si>
  <si>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</si>
  <si>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</si>
  <si>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</si>
  <si>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</si>
  <si>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</si>
  <si>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</si>
  <si>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</si>
  <si>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</si>
  <si>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</si>
  <si>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</si>
  <si>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</si>
  <si>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</si>
  <si>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</si>
  <si>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</si>
  <si>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</si>
  <si>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</si>
  <si>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</si>
  <si>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</si>
  <si>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</si>
  <si>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</si>
  <si>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</si>
  <si>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</si>
  <si>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</si>
  <si>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</si>
  <si>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</si>
  <si>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</si>
  <si>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</si>
  <si>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</si>
  <si>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</si>
  <si>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</si>
  <si>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</si>
  <si>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</si>
  <si>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</si>
  <si>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</si>
  <si>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</si>
  <si>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</si>
  <si>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</si>
  <si>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</si>
  <si>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</si>
  <si>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</si>
  <si>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</si>
  <si>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</si>
  <si>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</si>
  <si>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</si>
  <si>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</si>
  <si>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</si>
  <si>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</si>
  <si>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</si>
  <si>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</si>
  <si>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</si>
  <si>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</si>
  <si>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</si>
  <si>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</si>
  <si>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</si>
  <si>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</si>
  <si>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</si>
  <si>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</si>
  <si>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</si>
  <si>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</si>
  <si>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</si>
  <si>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</si>
  <si>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</si>
  <si>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</si>
  <si>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</si>
  <si>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</si>
  <si>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</si>
  <si>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</si>
  <si>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</si>
  <si>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</si>
  <si>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</si>
  <si>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</si>
  <si>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</si>
  <si>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</si>
  <si>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</si>
  <si>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</si>
  <si>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</si>
  <si>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</si>
  <si>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</si>
  <si>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</si>
  <si>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</si>
  <si>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</si>
  <si>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</si>
  <si>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</si>
  <si>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</si>
  <si>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</si>
  <si>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</si>
  <si>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</si>
  <si>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</si>
  <si>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</si>
  <si>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</si>
  <si>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</si>
  <si>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</si>
  <si>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</si>
  <si>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</si>
  <si>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</si>
  <si>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</si>
  <si>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</si>
  <si>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</si>
  <si>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</si>
  <si>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</si>
  <si>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</si>
  <si>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</si>
  <si>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</si>
  <si>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</si>
  <si>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</si>
  <si>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</si>
  <si>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</si>
  <si>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</si>
  <si>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</si>
  <si>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</si>
  <si>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</si>
  <si>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</si>
  <si>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</si>
  <si>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</si>
  <si>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</si>
  <si>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</si>
  <si>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</si>
  <si>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</si>
  <si>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</si>
  <si>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</si>
  <si>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</si>
  <si>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</si>
  <si>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</si>
  <si>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</si>
  <si>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</si>
  <si>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</si>
  <si>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</si>
  <si>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</si>
  <si>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</si>
  <si>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</si>
  <si>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</si>
  <si>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</si>
  <si>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</si>
  <si>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</si>
  <si>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</si>
  <si>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</si>
  <si>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</si>
  <si>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</si>
  <si>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</si>
  <si>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</si>
  <si>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</si>
  <si>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</si>
  <si>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</si>
  <si>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</si>
  <si>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</si>
  <si>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</si>
  <si>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</si>
  <si>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</si>
  <si>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</si>
  <si>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</si>
  <si>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</si>
  <si>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</si>
  <si>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</si>
  <si>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</si>
  <si>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</si>
  <si>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</si>
  <si>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</si>
  <si>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</si>
  <si>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</si>
  <si>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</si>
  <si>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</si>
  <si>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</si>
  <si>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</si>
  <si>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</si>
  <si>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</si>
  <si>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</si>
  <si>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</si>
  <si>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</si>
  <si>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</si>
  <si>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</si>
  <si>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</si>
  <si>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</si>
  <si>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</si>
  <si>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</si>
  <si>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</si>
  <si>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</si>
  <si>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</si>
  <si>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</si>
  <si>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</si>
  <si>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</si>
  <si>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</si>
  <si>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</si>
  <si>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</si>
  <si>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</si>
  <si>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</si>
  <si>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</si>
  <si>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</si>
  <si>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</si>
  <si>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</si>
  <si>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</si>
  <si>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</si>
  <si>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</si>
  <si>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</si>
  <si>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</si>
  <si>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</si>
  <si>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</si>
  <si>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</si>
  <si>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</si>
  <si>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</si>
  <si>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</si>
  <si>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</si>
  <si>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</si>
  <si>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</si>
  <si>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</si>
  <si>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</si>
  <si>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</si>
  <si>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</si>
  <si>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</si>
  <si>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</si>
  <si>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</si>
  <si>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</si>
  <si>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</si>
  <si>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</si>
  <si>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</si>
  <si>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</si>
  <si>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</si>
  <si>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</si>
  <si>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</si>
  <si>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</si>
  <si>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</si>
  <si>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</si>
  <si>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</si>
  <si>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</si>
  <si>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</si>
  <si>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</si>
  <si>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</si>
  <si>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</si>
  <si>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</si>
  <si>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</si>
  <si>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</si>
  <si>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</si>
  <si>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</si>
  <si>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</si>
  <si>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</si>
  <si>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</si>
  <si>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</si>
  <si>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</si>
  <si>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</si>
  <si>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</si>
  <si>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</si>
  <si>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</si>
  <si>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</si>
  <si>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</si>
  <si>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</si>
  <si>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</si>
  <si>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</si>
  <si>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</si>
  <si>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</si>
  <si>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</si>
  <si>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</si>
  <si>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</si>
  <si>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</si>
  <si>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</si>
  <si>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</si>
  <si>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</si>
  <si>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</si>
  <si>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</si>
  <si>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</si>
  <si>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</si>
  <si>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</si>
  <si>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</si>
  <si>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</si>
  <si>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</si>
  <si>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</si>
  <si>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</si>
  <si>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</si>
  <si>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</si>
  <si>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</si>
  <si>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</si>
  <si>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</si>
  <si>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</si>
  <si>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</si>
  <si>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</si>
  <si>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</si>
  <si>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</si>
  <si>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</si>
  <si>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</si>
  <si>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</si>
  <si>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</si>
  <si>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</si>
  <si>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</si>
  <si>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</si>
  <si>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</si>
  <si>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</si>
  <si>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</si>
  <si>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</si>
  <si>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</si>
  <si>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</si>
  <si>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</si>
  <si>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</si>
  <si>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</si>
  <si>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</si>
  <si>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</si>
  <si>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</si>
  <si>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</si>
  <si>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</si>
  <si>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</si>
  <si>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</si>
  <si>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</si>
  <si>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</si>
  <si>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</si>
  <si>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</si>
  <si>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</si>
  <si>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</si>
  <si>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</si>
  <si>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</si>
  <si>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</si>
  <si>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</si>
  <si>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</si>
  <si>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</si>
  <si>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</si>
  <si>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</si>
  <si>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</si>
  <si>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</si>
  <si>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</si>
  <si>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</si>
  <si>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</si>
  <si>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</si>
  <si>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</si>
  <si>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</si>
  <si>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</si>
  <si>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</si>
  <si>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</si>
  <si>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</si>
  <si>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</si>
  <si>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</si>
  <si>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</si>
  <si>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</si>
  <si>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</si>
  <si>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</si>
  <si>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</si>
  <si>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</si>
  <si>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</si>
  <si>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</si>
  <si>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</si>
  <si>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</si>
  <si>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</si>
  <si>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</si>
  <si>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</si>
  <si>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</si>
  <si>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</si>
  <si>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</si>
  <si>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</si>
  <si>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</si>
  <si>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</si>
  <si>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</si>
  <si>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</si>
  <si>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</si>
  <si>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</si>
  <si>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</si>
  <si>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</si>
  <si>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</si>
  <si>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</si>
  <si>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</si>
  <si>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</si>
  <si>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</si>
  <si>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</si>
  <si>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</si>
  <si>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</si>
  <si>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</si>
  <si>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</si>
  <si>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</si>
  <si>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</si>
  <si>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</si>
  <si>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</si>
  <si>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</si>
  <si>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</si>
  <si>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</si>
  <si>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</si>
  <si>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</si>
  <si>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</si>
  <si>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</si>
  <si>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</si>
  <si>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</si>
  <si>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</si>
  <si>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</si>
  <si>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</si>
  <si>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</si>
  <si>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</si>
  <si>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</si>
  <si>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</si>
  <si>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</si>
  <si>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</si>
  <si>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</si>
  <si>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</si>
  <si>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</si>
  <si>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</si>
  <si>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</si>
  <si>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</si>
  <si>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</si>
  <si>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</si>
  <si>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</si>
  <si>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</si>
  <si>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</si>
  <si>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</si>
  <si>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</si>
  <si>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</si>
  <si>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</si>
  <si>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</si>
  <si>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</si>
  <si>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</si>
  <si>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</si>
  <si>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</si>
  <si>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</si>
  <si>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</si>
  <si>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</si>
  <si>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</si>
  <si>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</si>
  <si>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</si>
  <si>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</si>
  <si>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</si>
  <si>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</si>
  <si>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</si>
  <si>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</si>
  <si>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</si>
  <si>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</si>
  <si>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</si>
  <si>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</si>
  <si>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</si>
  <si>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</si>
  <si>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</si>
  <si>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</si>
  <si>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</si>
  <si>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</si>
  <si>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</si>
  <si>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</si>
  <si>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</si>
  <si>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</si>
  <si>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</si>
  <si>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</si>
  <si>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</si>
  <si>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</si>
  <si>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</si>
  <si>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</si>
  <si>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</si>
  <si>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</si>
  <si>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</si>
  <si>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</si>
  <si>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</si>
  <si>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</si>
  <si>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</si>
  <si>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</si>
  <si>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</si>
  <si>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</si>
  <si>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</si>
  <si>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</si>
  <si>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</si>
  <si>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</si>
  <si>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</si>
  <si>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</si>
  <si>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</si>
  <si>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</si>
  <si>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</si>
  <si>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</si>
  <si>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</si>
  <si>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</si>
  <si>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</si>
  <si>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</si>
  <si>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</si>
  <si>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</si>
  <si>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</si>
  <si>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</si>
  <si>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</si>
  <si>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</si>
  <si>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</si>
  <si>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</si>
  <si>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</si>
  <si>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</si>
  <si>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</si>
  <si>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</si>
  <si>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</si>
  <si>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</si>
  <si>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</si>
  <si>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</si>
  <si>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</si>
  <si>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</si>
  <si>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</si>
  <si>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</si>
  <si>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</si>
  <si>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</si>
  <si>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</si>
  <si>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</si>
  <si>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</si>
  <si>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</si>
  <si>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</si>
  <si>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</si>
  <si>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</si>
  <si>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</si>
  <si>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</si>
  <si>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</si>
  <si>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</si>
  <si>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</si>
  <si>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</si>
  <si>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</si>
  <si>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</si>
  <si>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</si>
  <si>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</si>
  <si>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</si>
  <si>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</si>
  <si>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</si>
  <si>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</si>
  <si>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</si>
  <si>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</si>
  <si>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</si>
  <si>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</si>
  <si>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</si>
  <si>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</si>
  <si>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</si>
  <si>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</si>
  <si>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</si>
  <si>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</si>
  <si>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</si>
  <si>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</si>
  <si>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</si>
  <si>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</si>
  <si>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</si>
  <si>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</si>
  <si>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</si>
  <si>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</si>
  <si>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</si>
  <si>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</si>
  <si>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</si>
  <si>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</si>
  <si>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</si>
  <si>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</si>
  <si>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</si>
  <si>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</si>
  <si>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</si>
  <si>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</si>
  <si>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</si>
  <si>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</si>
  <si>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</si>
  <si>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</si>
  <si>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</si>
  <si>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</si>
  <si>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</si>
  <si>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</si>
  <si>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</si>
  <si>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</si>
  <si>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</si>
  <si>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</si>
  <si>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</si>
  <si>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</si>
  <si>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</si>
  <si>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</si>
  <si>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</si>
  <si>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</si>
  <si>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</si>
  <si>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</si>
  <si>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</si>
  <si>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</si>
  <si>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</si>
  <si>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</si>
  <si>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</si>
  <si>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</si>
  <si>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</si>
  <si>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</si>
  <si>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</si>
  <si>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</si>
  <si>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</si>
  <si>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</si>
  <si>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</si>
  <si>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</si>
  <si>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</si>
  <si>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</si>
  <si>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</si>
  <si>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</si>
  <si>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</si>
  <si>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</si>
  <si>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</si>
  <si>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</si>
  <si>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</si>
  <si>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</si>
  <si>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</si>
  <si>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</si>
  <si>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</si>
  <si>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</si>
  <si>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</si>
  <si>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</si>
  <si>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</si>
  <si>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</si>
  <si>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</si>
  <si>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</si>
  <si>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</si>
  <si>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</si>
  <si>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</si>
  <si>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</si>
  <si>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</si>
  <si>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</si>
  <si>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</si>
  <si>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</si>
  <si>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</si>
  <si>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</si>
  <si>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</si>
  <si>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</si>
  <si>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</si>
  <si>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</si>
  <si>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</si>
  <si>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</si>
  <si>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</si>
  <si>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</si>
  <si>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</si>
  <si>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</si>
  <si>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</si>
  <si>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</si>
  <si>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</si>
  <si>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</si>
  <si>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</si>
  <si>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</si>
  <si>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</si>
  <si>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</si>
  <si>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</si>
  <si>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</si>
  <si>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</si>
  <si>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</si>
  <si>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</si>
  <si>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</si>
  <si>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</si>
  <si>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</si>
  <si>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</si>
  <si>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</si>
  <si>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</si>
  <si>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</si>
  <si>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</si>
  <si>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</si>
  <si>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</si>
  <si>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</si>
  <si>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</si>
  <si>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</si>
  <si>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</si>
  <si>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</si>
  <si>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</si>
  <si>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</si>
  <si>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</si>
  <si>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</si>
  <si>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</si>
  <si>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</si>
  <si>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</si>
  <si>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</si>
  <si>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</si>
  <si>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</si>
  <si>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</si>
  <si>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</si>
  <si>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</si>
  <si>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</si>
  <si>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</si>
  <si>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</si>
  <si>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</si>
  <si>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</si>
  <si>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</si>
  <si>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</si>
  <si>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</si>
  <si>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</si>
  <si>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</si>
  <si>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</si>
  <si>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</si>
  <si>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</si>
  <si>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</si>
  <si>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</si>
  <si>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</si>
  <si>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</si>
  <si>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</si>
  <si>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</si>
  <si>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</si>
  <si>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</si>
  <si>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</si>
  <si>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</si>
  <si>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</si>
  <si>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</si>
  <si>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</si>
  <si>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</si>
  <si>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</si>
  <si>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</si>
  <si>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</si>
  <si>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</si>
  <si>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</si>
  <si>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</si>
  <si>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</si>
  <si>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</si>
  <si>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</si>
  <si>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</si>
  <si>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</si>
  <si>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</si>
  <si>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</si>
  <si>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</si>
  <si>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</si>
  <si>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</si>
  <si>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</si>
  <si>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</si>
  <si>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</si>
  <si>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</si>
  <si>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</si>
  <si>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</si>
  <si>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</si>
  <si>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</si>
  <si>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</si>
  <si>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</si>
  <si>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</si>
  <si>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</si>
  <si>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</si>
  <si>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</si>
  <si>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</si>
  <si>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</si>
  <si>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</si>
  <si>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</si>
  <si>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</si>
  <si>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</si>
  <si>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</si>
  <si>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</si>
  <si>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</si>
  <si>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</si>
  <si>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</si>
  <si>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</si>
  <si>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</si>
  <si>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</si>
  <si>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</si>
  <si>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</si>
  <si>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</si>
  <si>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</si>
  <si>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</si>
  <si>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</si>
  <si>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</si>
  <si>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</si>
  <si>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</si>
  <si>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</si>
  <si>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</si>
  <si>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</si>
  <si>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</si>
  <si>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</si>
  <si>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</si>
  <si>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</si>
  <si>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</si>
  <si>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</si>
  <si>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</si>
  <si>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</si>
  <si>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</si>
  <si>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</si>
  <si>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</si>
  <si>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</si>
  <si>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</si>
  <si>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</si>
  <si>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</si>
  <si>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</si>
  <si>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</si>
  <si>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</si>
  <si>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</si>
  <si>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</si>
  <si>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</si>
  <si>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</si>
  <si>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</si>
  <si>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</si>
  <si>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</si>
  <si>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</si>
  <si>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</si>
  <si>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</si>
  <si>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</si>
  <si>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</si>
  <si>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</si>
  <si>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</si>
  <si>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</si>
  <si>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</si>
  <si>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</si>
  <si>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</si>
  <si>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</si>
  <si>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</si>
  <si>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</si>
  <si>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</si>
  <si>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</si>
  <si>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</si>
  <si>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</si>
  <si>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</si>
  <si>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</si>
  <si>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</si>
  <si>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</si>
  <si>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</si>
  <si>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</si>
  <si>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</si>
  <si>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</si>
  <si>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</si>
  <si>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</si>
  <si>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</si>
  <si>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</si>
  <si>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</si>
  <si>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</si>
  <si>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</si>
  <si>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</si>
  <si>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</si>
  <si>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</si>
  <si>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</si>
  <si>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</si>
  <si>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</si>
  <si>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</si>
  <si>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</si>
  <si>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</si>
  <si>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</si>
  <si>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</si>
  <si>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</si>
  <si>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</si>
  <si>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</si>
  <si>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</si>
  <si>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</si>
  <si>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</si>
  <si>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</si>
  <si>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</si>
  <si>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</si>
  <si>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</si>
  <si>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</si>
  <si>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</si>
  <si>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</si>
  <si>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</si>
  <si>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</si>
  <si>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</si>
  <si>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</si>
  <si>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</si>
  <si>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</si>
  <si>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</si>
  <si>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</si>
  <si>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</si>
  <si>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</si>
  <si>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</si>
  <si>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</si>
  <si>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</si>
  <si>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</si>
  <si>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</si>
  <si>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</si>
  <si>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</si>
  <si>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</si>
  <si>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</si>
  <si>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</si>
  <si>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</si>
  <si>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</si>
  <si>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</si>
  <si>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</si>
  <si>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</si>
  <si>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</si>
  <si>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</si>
  <si>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</si>
  <si>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</si>
  <si>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</si>
  <si>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</si>
  <si>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</si>
  <si>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</si>
  <si>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</si>
  <si>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</si>
  <si>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</si>
  <si>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</si>
  <si>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</si>
  <si>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</si>
  <si>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</si>
  <si>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</si>
  <si>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</si>
  <si>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</si>
  <si>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</si>
  <si>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</si>
  <si>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</si>
  <si>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</si>
  <si>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</si>
  <si>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</si>
  <si>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</si>
  <si>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</si>
  <si>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</si>
  <si>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</si>
  <si>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</si>
  <si>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</si>
  <si>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</si>
  <si>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</si>
  <si>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</si>
  <si>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</si>
  <si>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</si>
  <si>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</si>
  <si>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</si>
  <si>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</si>
  <si>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</si>
  <si>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</si>
  <si>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</si>
  <si>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</si>
  <si>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</si>
  <si>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</si>
  <si>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</si>
  <si>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</si>
  <si>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</si>
  <si>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</si>
  <si>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</si>
  <si>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</si>
  <si>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</si>
  <si>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</si>
  <si>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</si>
  <si>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</si>
  <si>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</si>
  <si>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</si>
  <si>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</si>
  <si>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</si>
  <si>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</si>
  <si>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</si>
  <si>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</si>
  <si>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</si>
  <si>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</si>
  <si>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</si>
  <si>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</si>
  <si>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</si>
  <si>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</si>
  <si>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</si>
  <si>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</si>
  <si>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</si>
  <si>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</si>
  <si>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</si>
  <si>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</si>
  <si>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</si>
  <si>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</si>
  <si>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</si>
  <si>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</si>
  <si>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</si>
  <si>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</si>
  <si>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</si>
  <si>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</si>
  <si>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</si>
  <si>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</si>
  <si>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</si>
  <si>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</si>
  <si>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</si>
  <si>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</si>
  <si>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</si>
  <si>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</si>
  <si>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</si>
  <si>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</si>
  <si>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</si>
  <si>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</si>
  <si>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</si>
  <si>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</si>
  <si>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</si>
  <si>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</si>
  <si>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</si>
  <si>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</si>
  <si>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</si>
  <si>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</si>
  <si>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</si>
  <si>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</si>
  <si>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</si>
  <si>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</si>
  <si>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</si>
  <si>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</si>
  <si>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</si>
  <si>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</si>
  <si>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</si>
  <si>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</si>
  <si>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</si>
  <si>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</si>
  <si>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</si>
  <si>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</si>
  <si>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</si>
  <si>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</si>
  <si>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</si>
  <si>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</si>
  <si>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</si>
  <si>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</si>
  <si>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</si>
  <si>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</si>
  <si>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</si>
  <si>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</si>
  <si>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</si>
  <si>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</si>
  <si>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</si>
  <si>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</si>
  <si>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</si>
  <si>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</si>
  <si>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</si>
  <si>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</si>
  <si>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</si>
  <si>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</si>
  <si>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</si>
  <si>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</si>
  <si>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</si>
  <si>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</si>
  <si>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</si>
  <si>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</si>
  <si>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</si>
  <si>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</si>
  <si>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</si>
  <si>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</si>
  <si>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</si>
  <si>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</si>
  <si>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</si>
  <si>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</si>
  <si>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</si>
  <si>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</si>
  <si>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</si>
  <si>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</si>
  <si>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</si>
  <si>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</si>
  <si>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</si>
  <si>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</si>
  <si>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</si>
  <si>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</si>
  <si>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</si>
  <si>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</si>
  <si>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</si>
  <si>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</si>
  <si>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</si>
  <si>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</si>
  <si>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</si>
  <si>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</si>
  <si>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</si>
  <si>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</si>
  <si>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</si>
  <si>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</si>
  <si>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</si>
  <si>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</si>
  <si>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</si>
  <si>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</si>
  <si>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</si>
  <si>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</si>
  <si>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</si>
  <si>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</si>
  <si>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</si>
  <si>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</si>
  <si>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</si>
  <si>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</si>
  <si>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</si>
  <si>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</si>
  <si>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</si>
  <si>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</si>
  <si>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</si>
  <si>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</si>
  <si>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</si>
  <si>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</si>
  <si>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</si>
  <si>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</si>
  <si>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</si>
  <si>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</si>
  <si>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</si>
  <si>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</si>
  <si>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</si>
  <si>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</si>
  <si>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</si>
  <si>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</si>
  <si>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</si>
  <si>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</si>
  <si>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</si>
  <si>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</si>
  <si>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</si>
  <si>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</si>
  <si>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</si>
  <si>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</si>
  <si>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</si>
  <si>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</si>
  <si>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</si>
  <si>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</si>
  <si>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</si>
  <si>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</si>
  <si>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</si>
  <si>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</si>
  <si>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</si>
  <si>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</si>
  <si>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</si>
  <si>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</si>
  <si>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</si>
  <si>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</si>
  <si>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</si>
  <si>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</si>
  <si>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</si>
  <si>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</si>
  <si>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</si>
  <si>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</si>
  <si>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</si>
  <si>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</si>
  <si>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</si>
  <si>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</si>
  <si>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</si>
  <si>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</si>
  <si>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</si>
  <si>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</si>
  <si>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</si>
  <si>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</si>
  <si>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</si>
  <si>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</si>
  <si>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</si>
  <si>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</si>
  <si>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</si>
  <si>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</si>
  <si>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</si>
  <si>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</si>
  <si>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</si>
  <si>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</si>
  <si>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</si>
  <si>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</si>
  <si>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</si>
  <si>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</si>
  <si>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</si>
  <si>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</si>
  <si>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</si>
  <si>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</si>
  <si>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</si>
  <si>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</si>
  <si>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</si>
  <si>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</si>
  <si>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</si>
  <si>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</si>
  <si>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</si>
  <si>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</si>
  <si>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</si>
  <si>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</si>
  <si>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</si>
  <si>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</si>
  <si>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</si>
  <si>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</si>
  <si>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</si>
  <si>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</si>
  <si>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</si>
  <si>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</si>
  <si>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</si>
  <si>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</si>
  <si>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</si>
  <si>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</si>
  <si>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</si>
  <si>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</si>
  <si>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</si>
  <si>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</si>
  <si>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</si>
  <si>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</si>
  <si>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</si>
  <si>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</si>
  <si>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</si>
  <si>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</si>
  <si>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</si>
  <si>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</si>
  <si>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</si>
  <si>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</si>
  <si>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</si>
  <si>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</si>
  <si>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</si>
  <si>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</si>
  <si>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</si>
  <si>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</si>
  <si>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</si>
  <si>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</si>
  <si>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</si>
  <si>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</si>
  <si>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</si>
  <si>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</si>
  <si>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</si>
  <si>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</si>
  <si>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</si>
  <si>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</si>
  <si>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</si>
  <si>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</si>
  <si>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</si>
  <si>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</si>
  <si>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</si>
  <si>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</si>
  <si>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</si>
  <si>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</si>
  <si>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</si>
  <si>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</si>
  <si>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</si>
  <si>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</si>
  <si>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</si>
  <si>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</si>
  <si>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</si>
  <si>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</si>
  <si>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</si>
  <si>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</si>
  <si>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</si>
  <si>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</si>
  <si>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</si>
  <si>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</si>
  <si>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</si>
  <si>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</si>
  <si>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</si>
  <si>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</si>
  <si>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</si>
  <si>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</si>
  <si>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</si>
  <si>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</si>
  <si>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</si>
  <si>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</si>
  <si>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</si>
  <si>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</si>
  <si>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</si>
  <si>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</si>
  <si>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</si>
  <si>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</si>
  <si>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</si>
  <si>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</si>
  <si>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</si>
  <si>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</si>
  <si>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</si>
  <si>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</si>
  <si>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</si>
  <si>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</si>
  <si>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</si>
  <si>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</si>
  <si>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</si>
  <si>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</si>
  <si>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</si>
  <si>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</si>
  <si>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</si>
  <si>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</si>
  <si>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</si>
  <si>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</si>
  <si>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</si>
  <si>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</si>
  <si>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</si>
  <si>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</si>
  <si>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</si>
  <si>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</si>
  <si>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</si>
  <si>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</si>
  <si>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</si>
  <si>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</si>
  <si>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</si>
  <si>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</si>
  <si>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</si>
  <si>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</si>
  <si>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</si>
  <si>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</si>
  <si>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</si>
  <si>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</si>
  <si>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</si>
  <si>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</si>
  <si>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</si>
  <si>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</si>
  <si>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</si>
  <si>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</si>
  <si>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</si>
  <si>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</si>
  <si>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</si>
  <si>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</si>
  <si>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</si>
  <si>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</si>
  <si>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</si>
  <si>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</si>
  <si>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</si>
  <si>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</si>
  <si>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</si>
  <si>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</si>
  <si>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</si>
  <si>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</si>
  <si>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</si>
  <si>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</si>
  <si>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</si>
  <si>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</si>
  <si>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</si>
  <si>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</si>
  <si>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</si>
  <si>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</si>
  <si>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</si>
  <si>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</si>
  <si>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</si>
  <si>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</si>
  <si>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</si>
  <si>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</si>
  <si>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</si>
  <si>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</si>
  <si>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</si>
  <si>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</si>
  <si>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</si>
  <si>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</si>
  <si>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</si>
  <si>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</si>
  <si>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</si>
  <si>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</si>
  <si>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</si>
  <si>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</si>
  <si>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</si>
  <si>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</si>
  <si>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</si>
  <si>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</si>
  <si>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</si>
  <si>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</si>
  <si>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</si>
  <si>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</si>
  <si>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</si>
  <si>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</si>
  <si>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</si>
  <si>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</si>
  <si>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</si>
  <si>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</si>
  <si>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</si>
  <si>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</si>
  <si>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</si>
  <si>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</si>
  <si>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</si>
  <si>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</si>
  <si>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</si>
  <si>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</si>
  <si>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</si>
  <si>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</si>
  <si>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</si>
  <si>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</si>
  <si>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</si>
  <si>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</si>
  <si>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</si>
  <si>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</si>
  <si>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</si>
  <si>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</si>
  <si>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</si>
  <si>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</si>
  <si>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</si>
  <si>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</si>
  <si>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</si>
  <si>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</si>
  <si>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</si>
  <si>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</si>
  <si>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</si>
  <si>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</si>
  <si>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</si>
  <si>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</si>
  <si>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</si>
  <si>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</si>
  <si>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</si>
  <si>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</si>
  <si>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</si>
  <si>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</si>
  <si>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</si>
  <si>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</si>
  <si>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</si>
  <si>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</si>
  <si>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</si>
  <si>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</si>
  <si>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</si>
  <si>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</si>
  <si>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</si>
  <si>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</si>
  <si>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</si>
  <si>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</si>
  <si>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</si>
  <si>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</si>
  <si>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</si>
  <si>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</si>
  <si>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</si>
  <si>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</si>
  <si>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</si>
  <si>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</si>
  <si>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</si>
  <si>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</si>
  <si>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</si>
  <si>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</si>
  <si>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</si>
  <si>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</si>
  <si>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</si>
  <si>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</si>
  <si>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</si>
  <si>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</si>
  <si>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</si>
  <si>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</si>
  <si>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</si>
  <si>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</si>
  <si>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</si>
  <si>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</si>
  <si>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</si>
  <si>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</si>
  <si>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</si>
  <si>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</si>
  <si>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</si>
  <si>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</si>
  <si>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</si>
  <si>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</si>
  <si>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</si>
  <si>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</si>
  <si>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</si>
  <si>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</si>
  <si>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</si>
  <si>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</si>
  <si>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</si>
  <si>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</si>
  <si>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</si>
  <si>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</si>
  <si>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</si>
  <si>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</si>
  <si>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</si>
  <si>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</si>
  <si>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</si>
  <si>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</si>
  <si>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</si>
  <si>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</si>
  <si>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</si>
  <si>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</si>
  <si>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</si>
  <si>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</si>
  <si>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</si>
  <si>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</si>
  <si>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</si>
  <si>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</si>
  <si>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</si>
  <si>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</si>
  <si>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</si>
  <si>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</si>
  <si>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</si>
  <si>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</si>
  <si>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</si>
  <si>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</si>
  <si>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</si>
  <si>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</si>
  <si>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</si>
  <si>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</si>
  <si>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</si>
  <si>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</si>
  <si>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</si>
  <si>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</si>
  <si>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</si>
  <si>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</si>
  <si>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</si>
  <si>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</si>
  <si>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</si>
  <si>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</si>
  <si>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</si>
  <si>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</si>
  <si>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</si>
  <si>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</si>
  <si>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</si>
  <si>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</si>
  <si>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</si>
  <si>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</si>
  <si>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</si>
  <si>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</si>
  <si>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</si>
  <si>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</si>
  <si>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</si>
  <si>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</si>
  <si>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</si>
  <si>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</si>
  <si>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</si>
  <si>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</si>
  <si>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</si>
  <si>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</si>
  <si>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</si>
  <si>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</si>
  <si>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</si>
  <si>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</si>
  <si>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</si>
  <si>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</si>
  <si>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</si>
  <si>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</si>
  <si>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</si>
  <si>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</si>
  <si>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</si>
  <si>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</si>
  <si>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</si>
  <si>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</si>
  <si>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</si>
  <si>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</si>
  <si>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</si>
  <si>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</si>
  <si>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</si>
  <si>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</si>
  <si>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</si>
  <si>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</si>
  <si>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</si>
  <si>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</si>
  <si>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</si>
  <si>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</si>
  <si>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</si>
  <si>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</si>
  <si>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</si>
  <si>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</si>
  <si>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</si>
  <si>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</si>
  <si>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</si>
  <si>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</si>
  <si>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</si>
  <si>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</si>
  <si>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</si>
  <si>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</si>
  <si>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</si>
  <si>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</si>
  <si>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</si>
  <si>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</si>
  <si>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</si>
  <si>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</si>
  <si>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</si>
  <si>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</si>
  <si>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</si>
  <si>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</si>
  <si>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</si>
  <si>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</si>
  <si>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</si>
  <si>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</si>
  <si>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</si>
  <si>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</si>
  <si>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</si>
  <si>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</si>
  <si>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</si>
  <si>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</si>
  <si>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</si>
  <si>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</si>
  <si>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</si>
  <si>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</si>
  <si>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</si>
  <si>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</si>
  <si>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</si>
  <si>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</si>
  <si>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</si>
  <si>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</si>
  <si>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</si>
  <si>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</si>
  <si>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</si>
  <si>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</si>
  <si>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</si>
  <si>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</si>
  <si>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</si>
  <si>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</si>
  <si>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</si>
  <si>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</si>
  <si>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</si>
  <si>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</si>
  <si>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</si>
  <si>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</si>
  <si>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</si>
  <si>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</si>
  <si>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</si>
  <si>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</si>
  <si>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</si>
  <si>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</si>
  <si>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</si>
  <si>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</si>
  <si>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</si>
  <si>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</si>
  <si>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</si>
  <si>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</si>
  <si>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</si>
  <si>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</si>
  <si>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</si>
  <si>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</si>
  <si>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</si>
  <si>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</si>
  <si>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</si>
  <si>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</si>
  <si>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</si>
  <si>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</si>
  <si>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</si>
  <si>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</si>
  <si>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</si>
  <si>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</si>
  <si>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</si>
  <si>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</si>
  <si>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</si>
  <si>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</si>
  <si>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</si>
  <si>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</si>
  <si>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</si>
  <si>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</si>
  <si>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</si>
  <si>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</si>
  <si>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</si>
  <si>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</si>
  <si>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</si>
  <si>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</si>
  <si>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</si>
  <si>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</si>
  <si>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</si>
  <si>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</si>
  <si>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</si>
  <si>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</si>
  <si>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</si>
  <si>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</si>
  <si>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</si>
  <si>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</si>
  <si>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</si>
  <si>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</si>
  <si>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</si>
  <si>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</si>
  <si>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</si>
  <si>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</si>
  <si>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</si>
  <si>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</si>
  <si>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</si>
  <si>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</si>
  <si>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</si>
  <si>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</si>
  <si>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</si>
  <si>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</si>
  <si>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</si>
  <si>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</si>
  <si>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</si>
  <si>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</si>
  <si>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</si>
  <si>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</si>
  <si>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</si>
  <si>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</si>
  <si>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</si>
  <si>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</si>
  <si>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</si>
  <si>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</si>
  <si>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</si>
  <si>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</si>
  <si>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</si>
  <si>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</si>
  <si>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</si>
  <si>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</si>
  <si>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</si>
  <si>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</si>
  <si>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</si>
  <si>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</si>
  <si>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</si>
  <si>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</si>
  <si>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</si>
  <si>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</si>
  <si>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</si>
  <si>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</si>
  <si>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</si>
  <si>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</si>
  <si>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</si>
  <si>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</si>
  <si>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</si>
  <si>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</si>
  <si>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</si>
  <si>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</si>
  <si>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</si>
  <si>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</si>
  <si>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</si>
  <si>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</si>
  <si>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</si>
  <si>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</si>
  <si>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</si>
  <si>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</si>
  <si>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</si>
  <si>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</si>
  <si>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</si>
  <si>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</si>
  <si>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</si>
  <si>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</si>
  <si>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</si>
  <si>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</si>
  <si>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</si>
  <si>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</si>
  <si>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</si>
  <si>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</si>
  <si>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</si>
  <si>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</si>
  <si>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</si>
  <si>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</si>
  <si>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</si>
  <si>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</si>
  <si>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</si>
  <si>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</si>
  <si>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</si>
  <si>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</si>
  <si>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</si>
  <si>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</si>
  <si>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</si>
  <si>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</si>
  <si>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</si>
  <si>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</si>
  <si>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</si>
  <si>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</si>
  <si>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</si>
  <si>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</si>
  <si>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</si>
  <si>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</si>
  <si>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</si>
  <si>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</si>
  <si>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</si>
  <si>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</si>
  <si>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</si>
  <si>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</si>
  <si>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</si>
  <si>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</si>
  <si>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</si>
  <si>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</si>
  <si>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</si>
  <si>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</si>
  <si>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</si>
  <si>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</si>
  <si>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</si>
  <si>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</si>
  <si>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</si>
  <si>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</si>
  <si>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</si>
  <si>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</si>
  <si>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</si>
  <si>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</si>
  <si>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</si>
  <si>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</si>
  <si>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</si>
  <si>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</si>
  <si>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</si>
  <si>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</si>
  <si>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</si>
  <si>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</si>
  <si>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</si>
  <si>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</si>
  <si>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</si>
  <si>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</si>
  <si>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</si>
  <si>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</si>
  <si>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</si>
  <si>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</si>
  <si>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</si>
  <si>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</si>
  <si>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</si>
  <si>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</si>
  <si>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</si>
  <si>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</si>
  <si>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</si>
  <si>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</si>
  <si>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</si>
  <si>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</si>
  <si>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</si>
  <si>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</si>
  <si>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</si>
  <si>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</si>
  <si>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</si>
  <si>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</si>
  <si>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</si>
  <si>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</si>
  <si>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</si>
  <si>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</si>
  <si>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</si>
  <si>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</si>
  <si>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</si>
  <si>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</si>
  <si>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</si>
  <si>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</si>
  <si>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</si>
  <si>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</si>
  <si>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</si>
  <si>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</si>
  <si>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</si>
  <si>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</si>
  <si>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</si>
  <si>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</si>
  <si>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</si>
  <si>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</si>
  <si>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</si>
  <si>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</si>
  <si>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</si>
  <si>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</si>
  <si>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</si>
  <si>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</si>
  <si>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</si>
  <si>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</si>
  <si>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</si>
  <si>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</si>
  <si>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</si>
  <si>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</si>
  <si>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</si>
  <si>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</si>
  <si>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</si>
  <si>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</si>
  <si>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</si>
  <si>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</si>
  <si>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</si>
  <si>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</si>
  <si>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</si>
  <si>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</si>
  <si>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</si>
  <si>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</si>
  <si>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</si>
  <si>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</si>
  <si>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</si>
  <si>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</si>
  <si>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</si>
  <si>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</si>
  <si>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</si>
  <si>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</si>
  <si>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</si>
  <si>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</si>
  <si>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</si>
  <si>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</si>
  <si>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</si>
  <si>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</si>
  <si>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</si>
  <si>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</si>
  <si>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</si>
  <si>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</si>
  <si>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</si>
  <si>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</si>
  <si>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</si>
  <si>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</si>
  <si>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</si>
  <si>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</si>
  <si>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</si>
  <si>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</si>
  <si>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</si>
  <si>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</si>
  <si>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</si>
  <si>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</si>
  <si>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</si>
  <si>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</si>
  <si>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</si>
  <si>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</si>
  <si>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</si>
  <si>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</si>
  <si>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</si>
  <si>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</si>
  <si>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</si>
  <si>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</si>
  <si>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</si>
  <si>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</si>
  <si>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</si>
  <si>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</si>
  <si>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</si>
  <si>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</si>
  <si>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</si>
  <si>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</si>
  <si>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</si>
  <si>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</si>
  <si>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</si>
  <si>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</si>
  <si>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</si>
  <si>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</si>
  <si>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</si>
  <si>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</si>
  <si>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</si>
  <si>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</si>
  <si>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</si>
  <si>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</si>
  <si>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</si>
  <si>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</si>
  <si>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</si>
  <si>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</si>
  <si>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</si>
  <si>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</si>
  <si>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</si>
  <si>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</si>
  <si>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</si>
  <si>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</si>
  <si>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</si>
  <si>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</si>
  <si>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</si>
  <si>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</si>
  <si>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</si>
  <si>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</si>
  <si>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</si>
  <si>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</si>
  <si>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</si>
  <si>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</si>
  <si>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</si>
  <si>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</si>
  <si>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</si>
  <si>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</si>
  <si>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</si>
  <si>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</si>
  <si>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</si>
  <si>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</si>
  <si>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</si>
  <si>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</si>
  <si>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</si>
  <si>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</si>
  <si>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</si>
  <si>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</si>
  <si>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</si>
  <si>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</si>
  <si>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</si>
  <si>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</si>
  <si>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</si>
  <si>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</si>
  <si>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</si>
  <si>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</si>
  <si>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</si>
  <si>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</si>
  <si>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</si>
  <si>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</si>
  <si>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</si>
  <si>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</si>
  <si>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</si>
  <si>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</si>
  <si>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</si>
  <si>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</si>
  <si>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</si>
  <si>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</si>
  <si>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</si>
  <si>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</si>
  <si>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</si>
  <si>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</si>
  <si>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</si>
  <si>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</si>
  <si>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</si>
  <si>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</si>
  <si>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</si>
  <si>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</si>
  <si>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</si>
  <si>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</si>
  <si>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</si>
  <si>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</si>
  <si>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</si>
  <si>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</si>
  <si>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</si>
  <si>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</si>
  <si>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</si>
  <si>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</si>
  <si>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</si>
  <si>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</si>
  <si>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</si>
  <si>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</si>
  <si>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</si>
  <si>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</si>
  <si>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</si>
  <si>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</si>
  <si>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</si>
  <si>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</si>
  <si>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</si>
  <si>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</si>
  <si>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</si>
  <si>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</si>
  <si>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</si>
  <si>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</si>
  <si>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</si>
  <si>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</si>
  <si>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</si>
  <si>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</si>
  <si>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</si>
  <si>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</si>
  <si>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</si>
  <si>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</si>
  <si>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</si>
  <si>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</si>
  <si>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</si>
  <si>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</si>
  <si>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</si>
  <si>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</si>
  <si>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</si>
  <si>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</si>
  <si>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</si>
  <si>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</si>
  <si>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</si>
  <si>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</si>
  <si>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</si>
  <si>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</si>
  <si>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</si>
  <si>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</si>
  <si>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</si>
  <si>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</si>
  <si>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</si>
  <si>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</si>
  <si>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</si>
  <si>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</si>
  <si>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</si>
  <si>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</si>
  <si>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</si>
  <si>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</si>
  <si>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</si>
  <si>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</si>
  <si>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</si>
  <si>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</si>
  <si>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</si>
  <si>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</si>
  <si>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</si>
  <si>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</si>
  <si>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</si>
  <si>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</si>
  <si>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</si>
  <si>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</si>
  <si>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</si>
  <si>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</si>
  <si>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</si>
  <si>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</si>
  <si>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</si>
  <si>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</si>
  <si>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</si>
  <si>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</si>
  <si>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</si>
  <si>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</si>
  <si>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</si>
  <si>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</si>
  <si>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</si>
  <si>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</si>
  <si>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</si>
  <si>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</si>
  <si>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</si>
  <si>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</si>
  <si>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</si>
  <si>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</si>
  <si>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</si>
  <si>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</si>
  <si>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</si>
  <si>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</si>
  <si>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</si>
  <si>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</si>
  <si>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</si>
  <si>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</si>
  <si>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</si>
  <si>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</si>
  <si>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</si>
  <si>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</si>
  <si>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</si>
  <si>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</si>
  <si>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</si>
  <si>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</si>
  <si>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</si>
  <si>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</si>
  <si>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</si>
  <si>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</si>
  <si>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</si>
  <si>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</si>
  <si>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</si>
  <si>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</si>
  <si>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</si>
  <si>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</si>
  <si>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</si>
  <si>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</si>
  <si>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</si>
  <si>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</si>
  <si>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</si>
  <si>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</si>
  <si>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</si>
  <si>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</si>
  <si>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</si>
  <si>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</si>
  <si>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</si>
  <si>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</si>
  <si>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</si>
  <si>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</si>
  <si>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</si>
  <si>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</si>
  <si>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</si>
  <si>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</si>
  <si>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</si>
  <si>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</si>
  <si>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</si>
  <si>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</si>
  <si>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</si>
  <si>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</si>
  <si>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</si>
  <si>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</si>
  <si>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</si>
  <si>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</si>
  <si>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</si>
  <si>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</si>
  <si>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</si>
  <si>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</si>
  <si>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</si>
  <si>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</si>
  <si>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</si>
  <si>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</si>
  <si>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</si>
  <si>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</si>
  <si>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</si>
  <si>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</si>
  <si>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</si>
  <si>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</si>
  <si>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</si>
  <si>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</si>
  <si>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</si>
  <si>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</si>
  <si>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</si>
  <si>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</si>
  <si>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</si>
  <si>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</si>
  <si>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</si>
  <si>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</si>
  <si>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</si>
  <si>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</si>
  <si>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</si>
  <si>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</si>
  <si>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</si>
  <si>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</si>
  <si>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</si>
  <si>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</si>
  <si>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</si>
  <si>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</si>
  <si>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</si>
  <si>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</si>
  <si>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</si>
  <si>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</si>
  <si>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</si>
  <si>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</si>
  <si>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</si>
  <si>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</si>
  <si>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</si>
  <si>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</si>
  <si>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</si>
  <si>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</si>
  <si>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</si>
  <si>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</si>
  <si>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</si>
  <si>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</si>
  <si>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</si>
  <si>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</si>
  <si>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</si>
  <si>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</si>
  <si>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</si>
  <si>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</si>
  <si>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</si>
  <si>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</si>
  <si>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</si>
  <si>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</si>
  <si>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</si>
  <si>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</si>
  <si>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</si>
  <si>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</si>
  <si>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</si>
  <si>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</si>
  <si>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</si>
  <si>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</si>
  <si>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</si>
  <si>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</si>
  <si>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</si>
  <si>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</si>
  <si>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</si>
  <si>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</si>
  <si>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</si>
  <si>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</si>
  <si>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</si>
  <si>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</si>
  <si>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</si>
  <si>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</si>
  <si>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</si>
  <si>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</si>
  <si>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</si>
  <si>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</si>
  <si>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</si>
  <si>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</si>
  <si>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</si>
  <si>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</si>
  <si>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</si>
  <si>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</si>
  <si>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</si>
  <si>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</si>
  <si>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</si>
  <si>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</si>
  <si>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</si>
  <si>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</si>
  <si>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</si>
  <si>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</si>
  <si>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</si>
  <si>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</si>
  <si>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</si>
  <si>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</si>
  <si>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</si>
  <si>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</si>
  <si>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</si>
  <si>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</si>
  <si>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</si>
  <si>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</si>
  <si>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</si>
  <si>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</si>
  <si>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</si>
  <si>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</si>
  <si>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</si>
  <si>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</si>
  <si>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</si>
  <si>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</si>
  <si>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</si>
  <si>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</si>
  <si>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</si>
  <si>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</si>
  <si>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</si>
  <si>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</si>
  <si>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</si>
  <si>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</si>
  <si>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</si>
  <si>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</si>
  <si>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</si>
  <si>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</si>
  <si>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</si>
  <si>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</si>
  <si>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</si>
  <si>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</si>
  <si>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</si>
  <si>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</si>
  <si>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</si>
  <si>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</si>
  <si>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</si>
  <si>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</si>
  <si>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</si>
  <si>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</si>
  <si>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</si>
  <si>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</si>
  <si>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</si>
  <si>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</si>
  <si>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</si>
  <si>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</si>
  <si>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</si>
  <si>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</si>
  <si>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</si>
  <si>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</si>
  <si>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</si>
  <si>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</si>
  <si>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</si>
  <si>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</si>
  <si>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</si>
  <si>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</si>
  <si>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</si>
  <si>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</si>
  <si>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</si>
  <si>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</si>
  <si>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</si>
  <si>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</si>
  <si>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</si>
  <si>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</si>
  <si>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</si>
  <si>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</si>
  <si>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</si>
  <si>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</si>
  <si>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</si>
  <si>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</si>
  <si>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</si>
  <si>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</si>
  <si>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</si>
  <si>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</si>
  <si>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</si>
  <si>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</si>
  <si>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</si>
  <si>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</si>
  <si>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</si>
  <si>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</si>
  <si>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</si>
  <si>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</si>
  <si>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</si>
  <si>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</si>
  <si>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</si>
  <si>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</si>
  <si>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</si>
  <si>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</si>
  <si>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</si>
  <si>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</si>
  <si>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</si>
  <si>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</si>
  <si>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</si>
  <si>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</si>
  <si>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</si>
  <si>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</si>
  <si>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</si>
  <si>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</si>
  <si>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</si>
  <si>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</si>
  <si>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</si>
  <si>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</si>
  <si>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</si>
  <si>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</si>
  <si>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</si>
  <si>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</si>
  <si>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</si>
  <si>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</si>
  <si>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</si>
  <si>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</si>
  <si>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</si>
  <si>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</si>
  <si>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</si>
  <si>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</si>
  <si>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</si>
  <si>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</si>
  <si>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</si>
  <si>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</si>
  <si>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</si>
  <si>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</si>
  <si>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</si>
  <si>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</si>
  <si>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</si>
  <si>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</si>
  <si>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</si>
  <si>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</si>
  <si>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</si>
  <si>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</si>
  <si>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</si>
  <si>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</si>
  <si>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</si>
  <si>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</si>
  <si>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</si>
  <si>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</si>
  <si>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</si>
  <si>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</si>
  <si>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</si>
  <si>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</si>
  <si>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</si>
  <si>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</si>
  <si>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</si>
  <si>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</si>
  <si>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</si>
  <si>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</si>
  <si>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</si>
  <si>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</si>
  <si>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</si>
  <si>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</si>
  <si>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</si>
  <si>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</si>
  <si>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</si>
  <si>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</si>
  <si>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</si>
  <si>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</si>
  <si>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</si>
  <si>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</si>
  <si>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</si>
  <si>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</si>
  <si>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</si>
  <si>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</si>
  <si>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</si>
  <si>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</si>
  <si>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</si>
  <si>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</si>
  <si>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</si>
  <si>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</si>
  <si>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</si>
  <si>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</si>
  <si>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</si>
  <si>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</si>
  <si>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</si>
  <si>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</si>
  <si>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</si>
  <si>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</si>
  <si>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</si>
  <si>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</si>
  <si>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</si>
  <si>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</si>
  <si>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</si>
  <si>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</si>
  <si>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</si>
  <si>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</si>
  <si>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</si>
  <si>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</si>
  <si>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</si>
  <si>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</si>
  <si>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</si>
  <si>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</si>
  <si>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</si>
  <si>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</si>
  <si>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</si>
  <si>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</si>
  <si>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</si>
  <si>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</si>
  <si>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</si>
  <si>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</si>
  <si>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</si>
  <si>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</si>
  <si>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</si>
  <si>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</si>
  <si>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</si>
  <si>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</si>
  <si>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</si>
  <si>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</si>
  <si>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</si>
  <si>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</si>
  <si>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</si>
  <si>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</si>
  <si>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</si>
  <si>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</si>
  <si>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</si>
  <si>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</si>
  <si>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</si>
  <si>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</si>
  <si>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</si>
  <si>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</si>
  <si>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</si>
  <si>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</si>
  <si>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</si>
  <si>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</si>
  <si>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</si>
  <si>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</si>
  <si>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</si>
  <si>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</si>
  <si>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</si>
  <si>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</si>
  <si>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</si>
  <si>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</si>
  <si>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</si>
  <si>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</si>
  <si>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</si>
  <si>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</si>
  <si>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</si>
  <si>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</si>
  <si>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</si>
  <si>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</si>
  <si>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</si>
  <si>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</si>
  <si>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</si>
  <si>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</si>
  <si>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</si>
  <si>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</si>
  <si>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</si>
  <si>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</si>
  <si>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</si>
  <si>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</si>
  <si>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</si>
  <si>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</si>
  <si>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</si>
  <si>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</si>
  <si>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</si>
  <si>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</si>
  <si>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</si>
  <si>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</si>
  <si>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</si>
  <si>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</si>
  <si>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</si>
  <si>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</si>
  <si>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</si>
  <si>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</si>
  <si>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</si>
  <si>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</si>
  <si>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</si>
  <si>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</si>
  <si>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</si>
  <si>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</si>
  <si>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</si>
  <si>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</si>
  <si>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</si>
  <si>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</si>
  <si>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</si>
  <si>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</si>
  <si>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</si>
  <si>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</si>
  <si>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</si>
  <si>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</si>
  <si>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</si>
  <si>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</si>
  <si>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</si>
  <si>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</si>
  <si>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</si>
  <si>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</si>
  <si>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</si>
  <si>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</si>
  <si>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</si>
  <si>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</si>
  <si>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</si>
  <si>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</si>
  <si>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</si>
  <si>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</si>
  <si>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</si>
  <si>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</si>
  <si>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</si>
  <si>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</si>
  <si>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</si>
  <si>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</si>
  <si>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</si>
  <si>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</si>
  <si>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</si>
  <si>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</si>
  <si>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</si>
  <si>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</si>
  <si>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</si>
  <si>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</si>
  <si>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</si>
  <si>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</si>
  <si>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</si>
  <si>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</si>
  <si>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</si>
  <si>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</si>
  <si>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</si>
  <si>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</si>
  <si>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</si>
  <si>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</si>
  <si>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</si>
  <si>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</si>
  <si>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</si>
  <si>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</si>
  <si>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</si>
  <si>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</si>
  <si>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</si>
  <si>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</si>
  <si>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</si>
  <si>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</si>
  <si>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</si>
  <si>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</si>
  <si>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</si>
  <si>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</si>
  <si>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</si>
  <si>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</si>
  <si>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</si>
  <si>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</si>
  <si>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</si>
  <si>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</si>
  <si>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</si>
  <si>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</si>
  <si>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</si>
  <si>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</si>
  <si>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</si>
  <si>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</si>
  <si>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</si>
  <si>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</si>
  <si>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</si>
  <si>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</si>
  <si>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</si>
  <si>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</si>
  <si>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</si>
  <si>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</si>
  <si>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</si>
  <si>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</si>
  <si>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</si>
  <si>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</si>
  <si>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</si>
  <si>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</si>
  <si>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</si>
  <si>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</si>
  <si>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</si>
  <si>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</si>
  <si>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</si>
  <si>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</si>
  <si>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</si>
  <si>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</si>
  <si>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</si>
  <si>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</si>
  <si>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</si>
  <si>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</si>
  <si>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</si>
  <si>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</si>
  <si>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</si>
  <si>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</si>
  <si>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</si>
  <si>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</si>
  <si>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</si>
  <si>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</si>
  <si>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</si>
  <si>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</si>
  <si>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</si>
  <si>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</si>
  <si>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</si>
  <si>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</si>
  <si>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</si>
  <si>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</si>
  <si>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</si>
  <si>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</si>
  <si>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</si>
  <si>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</si>
  <si>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</si>
  <si>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</si>
  <si>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</si>
  <si>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</si>
  <si>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</si>
  <si>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</si>
  <si>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</si>
  <si>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</si>
  <si>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</si>
  <si>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</si>
  <si>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</si>
  <si>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</si>
  <si>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</si>
  <si>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</si>
  <si>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</si>
  <si>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</si>
  <si>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</si>
  <si>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</si>
  <si>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</si>
  <si>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</si>
  <si>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</si>
  <si>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</si>
  <si>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</si>
  <si>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</si>
  <si>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</si>
  <si>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</si>
  <si>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</si>
  <si>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</si>
  <si>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</si>
  <si>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</si>
  <si>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</si>
  <si>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</si>
  <si>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</si>
  <si>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</si>
  <si>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</si>
  <si>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</si>
  <si>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</si>
  <si>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</si>
  <si>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</si>
  <si>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</si>
  <si>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</si>
  <si>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</si>
  <si>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</si>
  <si>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</si>
  <si>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</si>
  <si>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</si>
  <si>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</si>
  <si>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</si>
  <si>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</si>
  <si>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</si>
  <si>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</si>
  <si>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</si>
  <si>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</si>
  <si>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</si>
  <si>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</si>
  <si>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</si>
  <si>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</si>
  <si>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</si>
  <si>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</si>
  <si>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</si>
  <si>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</si>
  <si>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</si>
  <si>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</si>
  <si>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</si>
  <si>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</si>
  <si>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</si>
  <si>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</si>
  <si>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</si>
  <si>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</si>
  <si>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</si>
  <si>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</si>
  <si>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</si>
  <si>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</si>
  <si>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</si>
  <si>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</si>
  <si>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</si>
  <si>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</si>
  <si>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</si>
  <si>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</si>
  <si>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</si>
  <si>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</si>
  <si>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</si>
  <si>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</si>
  <si>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</si>
  <si>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</si>
  <si>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</si>
  <si>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</si>
  <si>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</si>
  <si>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</si>
  <si>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</si>
  <si>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</si>
  <si>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</si>
  <si>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</si>
  <si>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</si>
  <si>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</si>
  <si>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</si>
  <si>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</si>
  <si>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</si>
  <si>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</si>
  <si>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</si>
  <si>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</si>
  <si>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</si>
  <si>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</si>
  <si>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</si>
  <si>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</si>
  <si>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</si>
  <si>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</si>
  <si>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</si>
  <si>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</si>
  <si>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</si>
  <si>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</si>
  <si>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</si>
  <si>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</si>
  <si>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</si>
  <si>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</si>
  <si>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</si>
  <si>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</si>
  <si>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</si>
  <si>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</si>
  <si>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</si>
  <si>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</si>
  <si>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</si>
  <si>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</si>
  <si>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</si>
  <si>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</si>
  <si>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</si>
  <si>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</si>
  <si>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</si>
  <si>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</si>
  <si>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</si>
  <si>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</si>
  <si>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</si>
  <si>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</si>
  <si>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</si>
  <si>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</si>
  <si>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</si>
  <si>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</si>
  <si>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</si>
  <si>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</si>
  <si>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</si>
  <si>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</si>
  <si>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</si>
  <si>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</si>
  <si>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</si>
  <si>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</si>
  <si>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</si>
  <si>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</si>
  <si>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</si>
  <si>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</si>
  <si>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</si>
  <si>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</si>
  <si>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</si>
  <si>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</si>
  <si>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</si>
  <si>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</si>
  <si>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</si>
  <si>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</si>
  <si>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</si>
  <si>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</si>
  <si>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</si>
  <si>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</si>
  <si>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</si>
  <si>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</si>
  <si>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</si>
  <si>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</si>
  <si>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</si>
  <si>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</si>
  <si>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</si>
  <si>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</si>
  <si>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</si>
  <si>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</si>
  <si>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</si>
  <si>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</si>
  <si>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</si>
  <si>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</si>
  <si>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</si>
  <si>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</si>
  <si>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</si>
  <si>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</si>
  <si>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</si>
  <si>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</si>
  <si>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</si>
  <si>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</si>
  <si>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</si>
  <si>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</si>
  <si>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</si>
  <si>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</si>
  <si>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</si>
  <si>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</si>
  <si>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</si>
  <si>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</si>
  <si>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</si>
  <si>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</si>
  <si>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</si>
  <si>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</si>
  <si>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</si>
  <si>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</si>
  <si>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</si>
  <si>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</si>
  <si>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</si>
  <si>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</si>
  <si>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</si>
  <si>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</si>
  <si>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</si>
  <si>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</si>
  <si>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</si>
  <si>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</si>
  <si>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</si>
  <si>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</si>
  <si>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</si>
  <si>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</si>
  <si>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</si>
  <si>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</si>
  <si>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</si>
  <si>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</si>
  <si>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</si>
  <si>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</si>
  <si>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</si>
  <si>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</si>
  <si>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</si>
  <si>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</si>
  <si>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</si>
  <si>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</si>
  <si>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</si>
  <si>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</si>
  <si>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</si>
  <si>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</si>
  <si>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</si>
  <si>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</si>
  <si>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</si>
  <si>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</si>
  <si>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</si>
  <si>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</si>
  <si>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</si>
  <si>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</si>
  <si>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</si>
  <si>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</si>
  <si>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</si>
  <si>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</si>
  <si>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</si>
  <si>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</si>
  <si>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</si>
  <si>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</si>
  <si>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</si>
  <si>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</si>
  <si>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</si>
  <si>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</si>
  <si>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</si>
  <si>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</si>
  <si>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</si>
  <si>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</si>
  <si>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</si>
  <si>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</si>
  <si>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</si>
  <si>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</si>
  <si>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</si>
  <si>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</si>
  <si>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</si>
  <si>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</si>
  <si>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</si>
  <si>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</si>
  <si>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</si>
  <si>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</si>
  <si>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</si>
  <si>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</si>
  <si>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</si>
  <si>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</si>
  <si>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</si>
  <si>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</si>
  <si>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</si>
  <si>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</si>
  <si>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</si>
  <si>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</si>
  <si>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</si>
  <si>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</si>
  <si>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</si>
  <si>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</si>
  <si>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</si>
  <si>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</si>
  <si>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</si>
  <si>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</si>
  <si>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</si>
  <si>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</si>
  <si>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</si>
  <si>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</si>
  <si>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</si>
  <si>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</si>
  <si>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</si>
  <si>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</si>
  <si>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</si>
  <si>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</si>
  <si>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</si>
  <si>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</si>
  <si>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</si>
  <si>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</si>
  <si>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</si>
  <si>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</si>
  <si>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</si>
  <si>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</si>
  <si>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</si>
  <si>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</si>
  <si>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</si>
  <si>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</si>
  <si>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</si>
  <si>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</si>
  <si>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</si>
  <si>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</si>
  <si>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</si>
  <si>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</si>
  <si>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</si>
  <si>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</si>
  <si>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</si>
  <si>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</si>
  <si>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</si>
  <si>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</si>
  <si>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</si>
  <si>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</si>
  <si>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</si>
  <si>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</si>
  <si>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</si>
  <si>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</si>
  <si>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</si>
  <si>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</si>
  <si>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</si>
  <si>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</si>
  <si>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</si>
  <si>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</si>
  <si>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</si>
  <si>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</si>
  <si>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</si>
  <si>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</si>
  <si>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</si>
  <si>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</si>
  <si>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</si>
  <si>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</si>
  <si>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</si>
  <si>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</si>
  <si>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</si>
  <si>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</si>
  <si>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</si>
  <si>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</si>
  <si>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</si>
  <si>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</si>
  <si>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</si>
  <si>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</si>
  <si>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</si>
  <si>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</si>
  <si>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</si>
  <si>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</si>
  <si>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</si>
  <si>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</si>
  <si>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</si>
  <si>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</si>
  <si>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</si>
  <si>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</si>
  <si>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</si>
  <si>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</si>
  <si>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</si>
  <si>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</si>
  <si>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</si>
  <si>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</si>
  <si>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</si>
  <si>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</si>
  <si>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</si>
  <si>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</si>
  <si>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</si>
  <si>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</si>
  <si>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</si>
  <si>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</si>
  <si>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</si>
  <si>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</si>
  <si>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</si>
  <si>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</si>
  <si>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</si>
  <si>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</si>
  <si>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</si>
  <si>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</si>
  <si>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</si>
  <si>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</si>
  <si>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</si>
  <si>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</si>
  <si>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</si>
  <si>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</si>
  <si>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</si>
  <si>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</si>
  <si>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</si>
  <si>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</si>
  <si>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</si>
  <si>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</si>
  <si>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</si>
  <si>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</si>
  <si>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</si>
  <si>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</si>
  <si>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</si>
  <si>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</si>
  <si>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</si>
  <si>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</si>
  <si>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</si>
  <si>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</si>
  <si>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</si>
  <si>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</si>
  <si>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</si>
  <si>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</si>
  <si>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</si>
  <si>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</si>
  <si>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</si>
  <si>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</si>
  <si>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</si>
  <si>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</si>
  <si>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</si>
  <si>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</si>
  <si>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</si>
  <si>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</si>
  <si>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</si>
  <si>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</si>
  <si>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</si>
  <si>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</si>
  <si>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</si>
  <si>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</si>
  <si>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</si>
  <si>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</si>
  <si>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</si>
  <si>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</si>
  <si>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</si>
  <si>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</si>
  <si>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</si>
  <si>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</si>
  <si>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</si>
  <si>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</si>
  <si>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</si>
  <si>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</si>
  <si>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</si>
  <si>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</si>
  <si>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</si>
  <si>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</si>
  <si>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</si>
  <si>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</si>
  <si>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</si>
  <si>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</si>
  <si>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</si>
  <si>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</si>
  <si>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</si>
  <si>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</si>
  <si>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</si>
  <si>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</si>
  <si>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</si>
  <si>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</si>
  <si>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</si>
  <si>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</si>
  <si>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</si>
  <si>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</si>
  <si>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</si>
  <si>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</si>
  <si>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</si>
  <si>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</si>
  <si>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</si>
  <si>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</si>
  <si>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</si>
  <si>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</si>
  <si>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</si>
  <si>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</si>
  <si>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</si>
  <si>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</si>
  <si>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</si>
  <si>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</si>
  <si>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</si>
  <si>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</si>
  <si>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</si>
  <si>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</si>
  <si>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</si>
  <si>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</si>
  <si>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</si>
  <si>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</si>
  <si>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</si>
  <si>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</si>
  <si>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</si>
  <si>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</si>
  <si>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</si>
  <si>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</si>
  <si>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</si>
  <si>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</si>
  <si>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</si>
  <si>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</si>
  <si>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</si>
  <si>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</si>
  <si>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</si>
  <si>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</si>
  <si>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</si>
  <si>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</si>
  <si>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</si>
  <si>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</si>
  <si>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</si>
  <si>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</si>
  <si>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</si>
  <si>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</si>
  <si>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</si>
  <si>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</si>
  <si>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</si>
  <si>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</si>
  <si>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</si>
  <si>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</si>
  <si>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</si>
  <si>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</si>
  <si>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</si>
  <si>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</si>
  <si>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</si>
  <si>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</si>
  <si>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</si>
  <si>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</si>
  <si>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</si>
  <si>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</si>
  <si>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</si>
  <si>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</si>
  <si>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</si>
  <si>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</si>
  <si>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</si>
  <si>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</si>
  <si>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</si>
  <si>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</si>
  <si>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</si>
  <si>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</si>
  <si>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</si>
  <si>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</si>
  <si>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</si>
  <si>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</si>
  <si>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</si>
  <si>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</si>
  <si>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</si>
  <si>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</si>
  <si>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</si>
  <si>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</si>
  <si>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</si>
  <si>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</si>
  <si>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</si>
  <si>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</si>
  <si>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</si>
  <si>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</si>
  <si>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</si>
  <si>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</si>
  <si>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</si>
  <si>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</si>
  <si>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</si>
  <si>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</si>
  <si>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</si>
  <si>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</si>
  <si>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</si>
  <si>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</si>
  <si>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</si>
  <si>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</si>
  <si>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</si>
  <si>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</si>
  <si>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</si>
  <si>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</si>
  <si>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</si>
  <si>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</si>
  <si>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</si>
  <si>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</si>
  <si>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</si>
  <si>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</si>
  <si>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</si>
  <si>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</si>
  <si>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</si>
  <si>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</si>
  <si>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</si>
  <si>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</si>
  <si>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</si>
  <si>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</si>
  <si>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</si>
  <si>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</si>
  <si>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</si>
  <si>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</si>
  <si>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</si>
  <si>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</si>
  <si>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</si>
  <si>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</si>
  <si>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</si>
  <si>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</si>
  <si>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</si>
  <si>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</si>
  <si>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</si>
  <si>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</si>
  <si>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</si>
  <si>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</si>
  <si>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</si>
  <si>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</si>
  <si>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</si>
  <si>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</si>
  <si>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</si>
  <si>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</si>
  <si>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</si>
  <si>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</si>
  <si>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</si>
  <si>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</si>
  <si>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</si>
  <si>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</si>
  <si>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</si>
  <si>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</si>
  <si>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</si>
  <si>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</si>
  <si>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</si>
  <si>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</si>
  <si>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</si>
  <si>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</si>
  <si>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</si>
  <si>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</si>
  <si>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</si>
  <si>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</si>
  <si>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</si>
  <si>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</si>
  <si>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</si>
  <si>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</si>
  <si>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</si>
  <si>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</si>
  <si>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</si>
  <si>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</si>
  <si>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</si>
  <si>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</si>
  <si>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</si>
  <si>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</si>
  <si>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</si>
  <si>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</si>
  <si>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</si>
  <si>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</si>
  <si>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</si>
  <si>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</si>
  <si>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</si>
  <si>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</si>
  <si>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</si>
  <si>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</si>
  <si>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</si>
  <si>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</si>
  <si>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</si>
  <si>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</si>
  <si>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</si>
  <si>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</si>
  <si>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</si>
  <si>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</si>
  <si>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</si>
  <si>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</si>
  <si>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</si>
  <si>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</si>
  <si>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</si>
  <si>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</si>
  <si>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</si>
  <si>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</si>
  <si>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</si>
  <si>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</si>
  <si>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</si>
  <si>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</si>
  <si>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</si>
  <si>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</si>
  <si>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</si>
  <si>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</si>
  <si>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</si>
  <si>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</si>
  <si>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</si>
  <si>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</si>
  <si>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</si>
  <si>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</si>
  <si>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</si>
  <si>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</si>
  <si>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</si>
  <si>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</si>
  <si>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</si>
  <si>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</si>
  <si>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</si>
  <si>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</si>
  <si>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</si>
  <si>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</si>
  <si>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</si>
  <si>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</si>
  <si>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</si>
  <si>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</si>
  <si>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</si>
  <si>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</si>
  <si>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</si>
  <si>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</si>
  <si>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</si>
  <si>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</si>
  <si>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</si>
  <si>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</si>
  <si>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</si>
  <si>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</si>
  <si>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</si>
  <si>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</si>
  <si>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</si>
  <si>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</si>
  <si>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</si>
  <si>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</si>
  <si>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</si>
  <si>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</si>
  <si>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</si>
  <si>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</si>
  <si>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</si>
  <si>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</si>
  <si>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</si>
  <si>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</si>
  <si>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</si>
  <si>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</si>
  <si>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</si>
  <si>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</si>
  <si>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</si>
  <si>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</si>
  <si>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</si>
  <si>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</si>
  <si>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</si>
  <si>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</si>
  <si>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</si>
  <si>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</si>
  <si>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</si>
  <si>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</si>
  <si>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</si>
  <si>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</si>
  <si>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</si>
  <si>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</si>
  <si>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</si>
  <si>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</si>
  <si>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</si>
  <si>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</si>
  <si>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</si>
  <si>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</si>
  <si>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</si>
  <si>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</si>
  <si>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</si>
  <si>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</si>
  <si>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</si>
  <si>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</si>
  <si>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</si>
  <si>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</si>
  <si>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</si>
  <si>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</si>
  <si>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</si>
  <si>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</si>
  <si>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</si>
  <si>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</si>
  <si>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</si>
  <si>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</si>
  <si>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</si>
  <si>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</si>
  <si>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</si>
  <si>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</si>
  <si>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</si>
  <si>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</si>
  <si>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</si>
  <si>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</si>
  <si>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</si>
  <si>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</si>
  <si>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</si>
  <si>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</si>
  <si>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</si>
  <si>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</si>
  <si>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</si>
  <si>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</si>
  <si>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</si>
  <si>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</si>
  <si>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</si>
  <si>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</si>
  <si>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</si>
  <si>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</si>
  <si>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</si>
  <si>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</si>
  <si>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</si>
  <si>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</si>
  <si>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</si>
  <si>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</si>
  <si>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</si>
  <si>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</si>
  <si>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</si>
  <si>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</si>
  <si>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</si>
  <si>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</si>
  <si>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</si>
  <si>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</si>
  <si>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</si>
  <si>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</si>
  <si>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</si>
  <si>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</si>
  <si>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</si>
  <si>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</si>
  <si>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</si>
  <si>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</si>
  <si>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</si>
  <si>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</si>
  <si>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</si>
  <si>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</si>
  <si>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</si>
  <si>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</si>
  <si>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</si>
  <si>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</si>
  <si>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</si>
  <si>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</si>
  <si>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</si>
  <si>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</si>
  <si>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</si>
  <si>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</si>
  <si>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</si>
  <si>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</si>
  <si>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</si>
  <si>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</si>
  <si>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</si>
  <si>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</si>
  <si>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</si>
  <si>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</si>
  <si>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</si>
  <si>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</si>
  <si>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</si>
  <si>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</si>
  <si>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</si>
  <si>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</si>
  <si>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</si>
  <si>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</si>
  <si>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</si>
  <si>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</si>
  <si>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</si>
  <si>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</si>
  <si>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</si>
  <si>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</si>
  <si>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</si>
  <si>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</si>
  <si>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</si>
  <si>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</si>
  <si>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</si>
  <si>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</si>
  <si>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</si>
  <si>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</si>
  <si>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</si>
  <si>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</si>
  <si>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</si>
  <si>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</si>
  <si>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</si>
  <si>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</si>
  <si>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</si>
  <si>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</si>
  <si>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</si>
  <si>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</si>
  <si>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</si>
  <si>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</si>
  <si>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</si>
  <si>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</si>
  <si>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</si>
  <si>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</si>
  <si>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</si>
  <si>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</si>
  <si>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</si>
  <si>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</si>
  <si>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</si>
  <si>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</si>
  <si>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</si>
  <si>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</si>
  <si>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</si>
  <si>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</si>
  <si>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</si>
  <si>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</si>
  <si>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</si>
  <si>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</si>
  <si>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</si>
  <si>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</si>
  <si>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</si>
  <si>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</si>
  <si>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</si>
  <si>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</si>
  <si>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</si>
  <si>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</si>
  <si>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</si>
  <si>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</si>
  <si>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</si>
  <si>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</si>
  <si>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</si>
  <si>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</si>
  <si>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</si>
  <si>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</si>
  <si>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</si>
  <si>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</si>
  <si>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</si>
  <si>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</si>
  <si>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</si>
  <si>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</si>
  <si>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</si>
  <si>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</si>
  <si>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</si>
  <si>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</si>
  <si>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</si>
  <si>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</si>
  <si>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</si>
  <si>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</si>
  <si>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</si>
  <si>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</si>
  <si>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</si>
  <si>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</si>
  <si>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</si>
  <si>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</si>
  <si>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</si>
  <si>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</si>
  <si>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</si>
  <si>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</si>
  <si>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</si>
  <si>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</si>
  <si>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</si>
  <si>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</si>
  <si>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</si>
  <si>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</si>
  <si>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</si>
  <si>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</si>
  <si>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</si>
  <si>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</si>
  <si>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</si>
  <si>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</si>
  <si>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</si>
  <si>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</si>
  <si>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</si>
  <si>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</si>
  <si>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</si>
  <si>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</si>
  <si>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</si>
  <si>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</si>
  <si>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</si>
  <si>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</si>
  <si>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</si>
  <si>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</si>
  <si>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</si>
  <si>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</si>
  <si>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</si>
  <si>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</si>
  <si>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</si>
  <si>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</si>
  <si>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</si>
  <si>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</si>
  <si>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</si>
  <si>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</si>
  <si>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</si>
  <si>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</si>
  <si>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</si>
  <si>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</si>
  <si>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</si>
  <si>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</si>
  <si>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</si>
  <si>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</si>
  <si>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</si>
  <si>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</si>
  <si>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</si>
  <si>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</si>
  <si>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</si>
  <si>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</si>
  <si>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</si>
  <si>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</si>
  <si>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</si>
  <si>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</si>
  <si>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</si>
  <si>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</si>
  <si>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</si>
  <si>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</si>
  <si>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</si>
  <si>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</si>
  <si>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</si>
  <si>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</si>
  <si>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</si>
  <si>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</si>
  <si>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</si>
  <si>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</si>
  <si>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</si>
  <si>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</si>
  <si>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</si>
  <si>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</si>
  <si>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</si>
  <si>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</si>
  <si>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</si>
  <si>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</si>
  <si>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</si>
  <si>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</si>
  <si>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</si>
  <si>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</si>
  <si>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</si>
  <si>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</si>
  <si>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</si>
  <si>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</si>
  <si>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</si>
  <si>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</si>
  <si>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</si>
  <si>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</si>
  <si>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</si>
  <si>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</si>
  <si>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</si>
  <si>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</si>
  <si>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</si>
  <si>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</si>
  <si>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</si>
  <si>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</si>
  <si>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</si>
  <si>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</si>
  <si>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</si>
  <si>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</si>
  <si>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</si>
  <si>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</si>
  <si>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</si>
  <si>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</si>
  <si>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</si>
  <si>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</si>
  <si>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</si>
  <si>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</si>
  <si>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</si>
  <si>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</si>
  <si>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</si>
  <si>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</si>
  <si>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</si>
  <si>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</si>
  <si>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</si>
  <si>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</si>
  <si>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</si>
  <si>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</si>
  <si>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</si>
  <si>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</si>
  <si>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</si>
  <si>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</si>
  <si>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</si>
  <si>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</si>
  <si>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</si>
  <si>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</si>
  <si>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</si>
  <si>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</si>
  <si>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</si>
  <si>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</si>
  <si>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</si>
  <si>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</si>
  <si>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</si>
  <si>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</si>
  <si>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</si>
  <si>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</si>
  <si>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</si>
  <si>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</si>
  <si>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</si>
  <si>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</si>
  <si>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</si>
  <si>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</si>
  <si>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</si>
  <si>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</si>
  <si>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</si>
  <si>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</si>
  <si>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</si>
  <si>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</si>
  <si>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</si>
  <si>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</si>
  <si>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</si>
  <si>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</si>
  <si>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</si>
  <si>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</si>
  <si>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</si>
  <si>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</si>
  <si>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</si>
  <si>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</si>
  <si>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</si>
  <si>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</si>
  <si>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</si>
  <si>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</si>
  <si>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</si>
  <si>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</si>
  <si>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</si>
  <si>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</si>
  <si>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</si>
  <si>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</si>
  <si>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</si>
  <si>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</si>
  <si>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</si>
  <si>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</si>
  <si>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</si>
  <si>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</si>
  <si>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</si>
  <si>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</si>
  <si>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</si>
  <si>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</si>
  <si>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</si>
  <si>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</si>
  <si>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</si>
  <si>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</si>
  <si>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</si>
  <si>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</si>
  <si>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</si>
  <si>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</si>
  <si>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</si>
  <si>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</si>
  <si>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</si>
  <si>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</si>
  <si>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</si>
  <si>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</si>
  <si>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</si>
  <si>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</si>
  <si>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</si>
  <si>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</si>
  <si>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</si>
  <si>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</si>
  <si>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</si>
  <si>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</si>
  <si>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</si>
  <si>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</si>
  <si>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</si>
  <si>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</si>
  <si>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</si>
  <si>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</si>
  <si>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</si>
  <si>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</si>
  <si>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</si>
  <si>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</si>
  <si>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</si>
  <si>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</si>
  <si>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</si>
  <si>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</si>
  <si>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</si>
  <si>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</si>
  <si>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</si>
  <si>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</si>
  <si>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</si>
  <si>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</si>
  <si>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</si>
  <si>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</si>
  <si>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</si>
  <si>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</si>
  <si>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</si>
  <si>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</si>
  <si>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</si>
  <si>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</si>
  <si>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</si>
  <si>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</si>
  <si>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</si>
  <si>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</si>
  <si>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</si>
  <si>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</si>
  <si>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</si>
  <si>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</si>
  <si>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</si>
  <si>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</si>
  <si>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</si>
  <si>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</si>
  <si>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</si>
  <si>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</si>
  <si>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</si>
  <si>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</si>
  <si>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</si>
  <si>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</si>
  <si>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</si>
  <si>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</si>
  <si>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</si>
  <si>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</si>
  <si>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</si>
  <si>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</si>
  <si>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</si>
  <si>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</si>
  <si>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</si>
  <si>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</si>
  <si>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</si>
  <si>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</si>
  <si>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</si>
  <si>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</si>
  <si>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</si>
  <si>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</si>
  <si>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</si>
  <si>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</si>
  <si>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</si>
  <si>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</si>
  <si>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</si>
  <si>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</si>
  <si>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</si>
  <si>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</si>
  <si>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</si>
  <si>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</si>
  <si>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</si>
  <si>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</si>
  <si>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</si>
  <si>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</si>
  <si>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</si>
  <si>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</si>
  <si>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</si>
  <si>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</si>
  <si>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</si>
  <si>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</si>
  <si>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</si>
  <si>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</si>
  <si>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</si>
  <si>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</si>
  <si>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</si>
  <si>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</si>
  <si>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</si>
  <si>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</si>
  <si>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</si>
  <si>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</si>
  <si>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</si>
  <si>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</si>
  <si>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</si>
  <si>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</si>
  <si>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</si>
  <si>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</si>
  <si>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</si>
  <si>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</si>
  <si>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</si>
  <si>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</si>
  <si>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</si>
  <si>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</si>
  <si>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</si>
  <si>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</si>
  <si>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</si>
  <si>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</si>
  <si>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</si>
  <si>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</si>
  <si>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</si>
  <si>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</si>
  <si>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</si>
  <si>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</si>
  <si>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</si>
  <si>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</si>
  <si>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</si>
  <si>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</si>
  <si>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</si>
  <si>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</si>
  <si>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</si>
  <si>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</si>
  <si>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</si>
  <si>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</si>
  <si>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</si>
  <si>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</si>
  <si>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</si>
  <si>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</si>
  <si>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</si>
  <si>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</si>
  <si>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</si>
  <si>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</si>
  <si>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</si>
  <si>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</si>
  <si>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</si>
  <si>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</si>
  <si>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</si>
  <si>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</si>
  <si>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</si>
  <si>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</si>
  <si>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</si>
  <si>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</si>
  <si>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</si>
  <si>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</si>
  <si>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</si>
  <si>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</si>
  <si>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</si>
  <si>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</si>
  <si>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</si>
  <si>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</si>
  <si>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</si>
  <si>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</si>
  <si>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</si>
  <si>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</si>
  <si>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</si>
  <si>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</si>
  <si>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</si>
  <si>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</si>
  <si>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</si>
  <si>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</si>
  <si>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</si>
  <si>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</si>
  <si>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</si>
  <si>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</si>
  <si>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</si>
  <si>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</si>
  <si>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</si>
  <si>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</si>
  <si>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</si>
  <si>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</si>
  <si>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</si>
  <si>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</si>
  <si>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</si>
  <si>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</si>
  <si>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</si>
  <si>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</si>
  <si>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</si>
  <si>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</si>
  <si>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</si>
  <si>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</si>
  <si>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</si>
  <si>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</si>
  <si>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</si>
  <si>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</si>
  <si>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</si>
  <si>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</si>
  <si>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</si>
  <si>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</si>
  <si>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</si>
  <si>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</si>
  <si>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</si>
  <si>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</si>
  <si>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</si>
  <si>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</si>
  <si>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</si>
  <si>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</si>
  <si>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</si>
  <si>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</si>
  <si>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</si>
  <si>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</si>
  <si>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</si>
  <si>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</si>
  <si>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</si>
  <si>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</si>
  <si>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</si>
  <si>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</si>
  <si>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</si>
  <si>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</si>
  <si>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</si>
  <si>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</si>
  <si>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</si>
  <si>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</si>
  <si>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</si>
  <si>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</si>
  <si>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</si>
  <si>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</si>
  <si>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</si>
  <si>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</si>
  <si>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</si>
  <si>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</si>
  <si>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</si>
  <si>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</si>
  <si>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</si>
  <si>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</si>
  <si>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</si>
  <si>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</si>
  <si>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</si>
  <si>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</si>
  <si>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</si>
  <si>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</si>
  <si>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</si>
  <si>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</si>
  <si>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</si>
  <si>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</si>
  <si>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</si>
  <si>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</si>
  <si>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</si>
  <si>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</si>
  <si>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</si>
  <si>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</si>
  <si>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</si>
  <si>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</si>
  <si>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</si>
  <si>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</si>
  <si>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</si>
  <si>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</si>
  <si>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</si>
  <si>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</si>
  <si>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</si>
  <si>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</si>
  <si>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</si>
  <si>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</si>
  <si>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</si>
  <si>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</si>
  <si>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</si>
  <si>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</si>
  <si>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</si>
  <si>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</si>
  <si>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</si>
  <si>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</si>
  <si>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</si>
  <si>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</si>
  <si>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</si>
  <si>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</si>
  <si>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</si>
  <si>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</si>
  <si>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</si>
  <si>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</si>
  <si>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</si>
  <si>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</si>
  <si>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</si>
  <si>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</si>
  <si>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</si>
  <si>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</si>
  <si>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</si>
  <si>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</si>
  <si>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</si>
  <si>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</si>
  <si>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</si>
  <si>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</si>
  <si>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</si>
  <si>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</si>
  <si>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</si>
  <si>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</si>
  <si>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</si>
  <si>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</si>
  <si>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</si>
  <si>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</si>
  <si>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</si>
  <si>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</si>
  <si>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</si>
  <si>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</si>
  <si>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</si>
  <si>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</si>
  <si>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</si>
  <si>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</si>
  <si>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</si>
  <si>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</si>
  <si>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</si>
  <si>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</si>
  <si>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</si>
  <si>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</si>
  <si>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</si>
  <si>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</si>
  <si>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</si>
  <si>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</si>
  <si>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</si>
  <si>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</si>
  <si>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</si>
  <si>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</si>
  <si>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</si>
  <si>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</si>
  <si>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</si>
  <si>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</si>
  <si>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</si>
  <si>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</si>
  <si>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</si>
  <si>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</si>
  <si>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</si>
  <si>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</si>
  <si>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</si>
  <si>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</si>
  <si>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</si>
  <si>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</si>
  <si>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</si>
  <si>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</si>
  <si>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</si>
  <si>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</si>
  <si>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</si>
  <si>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</si>
  <si>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</si>
  <si>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</si>
  <si>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</si>
  <si>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</si>
  <si>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</si>
  <si>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</si>
  <si>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</si>
  <si>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</si>
  <si>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</si>
  <si>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</si>
  <si>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</si>
  <si>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</si>
  <si>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</si>
  <si>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</si>
  <si>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</si>
  <si>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</si>
  <si>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</si>
  <si>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</si>
  <si>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</si>
  <si>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</si>
  <si>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</si>
  <si>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</si>
  <si>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</si>
  <si>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</si>
  <si>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</si>
  <si>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</si>
  <si>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</si>
  <si>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</si>
  <si>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</si>
  <si>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</si>
  <si>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</si>
  <si>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</si>
  <si>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</si>
  <si>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</si>
  <si>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</si>
  <si>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</si>
  <si>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</si>
  <si>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</si>
  <si>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</si>
  <si>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</si>
  <si>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</si>
  <si>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</si>
  <si>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</si>
  <si>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</si>
  <si>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</si>
  <si>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</si>
  <si>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</si>
  <si>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</si>
  <si>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</si>
  <si>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</si>
  <si>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</si>
  <si>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</si>
  <si>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</si>
  <si>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</si>
  <si>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</si>
  <si>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</si>
  <si>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</si>
  <si>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</si>
  <si>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</si>
  <si>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</si>
  <si>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</si>
  <si>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</si>
  <si>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</si>
  <si>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</si>
  <si>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</si>
  <si>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</si>
  <si>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</si>
  <si>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</si>
  <si>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</si>
  <si>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</si>
  <si>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</si>
  <si>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</si>
  <si>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</si>
  <si>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</si>
  <si>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</si>
  <si>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</si>
  <si>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</si>
  <si>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</si>
  <si>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</si>
  <si>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</si>
  <si>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</si>
  <si>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</si>
  <si>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</si>
  <si>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</si>
  <si>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</si>
  <si>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</si>
  <si>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</si>
  <si>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</si>
  <si>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</si>
  <si>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</si>
  <si>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</si>
  <si>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</si>
  <si>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</si>
  <si>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</si>
  <si>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</si>
  <si>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</si>
  <si>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</si>
  <si>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</si>
  <si>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</si>
  <si>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</si>
  <si>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</si>
  <si>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</si>
  <si>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</si>
  <si>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</si>
  <si>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</si>
  <si>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</si>
  <si>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</si>
  <si>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</si>
  <si>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</si>
  <si>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</si>
  <si>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</si>
  <si>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</si>
  <si>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</si>
  <si>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</si>
  <si>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</si>
  <si>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</si>
  <si>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</si>
  <si>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</si>
  <si>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</si>
  <si>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</si>
  <si>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</si>
  <si>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</si>
  <si>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</si>
  <si>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</si>
  <si>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</si>
  <si>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</si>
  <si>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</si>
  <si>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</si>
  <si>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</si>
  <si>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</si>
  <si>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</si>
  <si>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</si>
  <si>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</si>
  <si>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</si>
  <si>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</si>
  <si>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</si>
  <si>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</si>
  <si>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</si>
  <si>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</si>
  <si>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</si>
  <si>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</si>
  <si>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</si>
  <si>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</si>
  <si>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</si>
  <si>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</si>
  <si>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</si>
  <si>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</si>
  <si>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</si>
  <si>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</si>
  <si>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</si>
  <si>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</si>
  <si>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</si>
  <si>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</si>
  <si>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</si>
  <si>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</si>
  <si>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</si>
  <si>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</si>
  <si>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</si>
  <si>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</si>
  <si>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</si>
  <si>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</si>
  <si>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</si>
  <si>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</si>
  <si>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</si>
  <si>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</si>
  <si>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</si>
  <si>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</si>
  <si>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</si>
  <si>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</si>
  <si>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</si>
  <si>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</si>
  <si>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</si>
  <si>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</si>
  <si>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</si>
  <si>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</si>
  <si>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</si>
  <si>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</si>
  <si>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</si>
  <si>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</si>
  <si>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</si>
  <si>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</si>
  <si>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</si>
  <si>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</si>
  <si>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</si>
  <si>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</si>
  <si>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</si>
  <si>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</si>
  <si>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</si>
  <si>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</si>
  <si>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</si>
  <si>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</si>
  <si>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</si>
  <si>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</si>
  <si>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</si>
  <si>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</si>
  <si>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</si>
  <si>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</si>
  <si>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</si>
  <si>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</si>
  <si>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</si>
  <si>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</si>
  <si>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</si>
  <si>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</si>
  <si>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</si>
  <si>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</si>
  <si>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</si>
  <si>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</si>
  <si>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</si>
  <si>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</si>
  <si>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</si>
  <si>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</si>
  <si>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</si>
  <si>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</si>
  <si>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</si>
  <si>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</si>
  <si>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</si>
  <si>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</si>
  <si>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</si>
  <si>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</si>
  <si>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</si>
  <si>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</si>
  <si>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</si>
  <si>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</si>
  <si>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</si>
  <si>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</si>
  <si>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</si>
  <si>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</si>
  <si>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</si>
  <si>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</si>
  <si>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</si>
  <si>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</si>
  <si>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</si>
  <si>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</si>
  <si>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</si>
  <si>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</si>
  <si>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</si>
  <si>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</si>
  <si>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</si>
  <si>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</si>
  <si>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</si>
  <si>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</si>
  <si>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</si>
  <si>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</si>
  <si>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</si>
  <si>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</si>
  <si>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</si>
  <si>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</si>
  <si>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</si>
  <si>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</si>
  <si>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</si>
  <si>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</si>
  <si>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</si>
  <si>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</si>
  <si>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</si>
  <si>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</si>
  <si>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</si>
  <si>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</si>
  <si>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</si>
  <si>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</si>
  <si>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</si>
  <si>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</si>
  <si>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</si>
  <si>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</si>
  <si>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</si>
  <si>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</si>
  <si>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</si>
  <si>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</si>
  <si>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</si>
  <si>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</si>
  <si>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</si>
  <si>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</si>
  <si>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</si>
  <si>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</si>
  <si>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</si>
  <si>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</si>
  <si>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</si>
  <si>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</si>
  <si>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</si>
  <si>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</si>
  <si>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</si>
  <si>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</si>
  <si>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</si>
  <si>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</si>
  <si>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</si>
  <si>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</si>
  <si>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</si>
  <si>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</si>
  <si>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</si>
  <si>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</si>
  <si>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</si>
  <si>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</si>
  <si>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</si>
  <si>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</si>
  <si>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</si>
  <si>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</si>
  <si>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</si>
  <si>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</si>
  <si>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</si>
  <si>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</si>
  <si>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</si>
  <si>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</si>
  <si>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</si>
  <si>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</si>
  <si>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</si>
  <si>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</si>
  <si>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</si>
  <si>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</si>
  <si>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</si>
  <si>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</si>
  <si>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</si>
  <si>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</si>
  <si>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</si>
  <si>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</si>
  <si>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</si>
  <si>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</si>
  <si>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</si>
  <si>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</si>
  <si>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</si>
  <si>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</si>
  <si>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</si>
  <si>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</si>
  <si>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</si>
  <si>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</si>
  <si>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</si>
  <si>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</si>
  <si>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</si>
  <si>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</si>
  <si>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</si>
  <si>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</si>
  <si>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</si>
  <si>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</si>
  <si>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</si>
  <si>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</si>
  <si>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</si>
  <si>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</si>
  <si>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</si>
  <si>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</si>
  <si>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</si>
  <si>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</si>
  <si>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</si>
  <si>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</si>
  <si>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</si>
  <si>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</si>
  <si>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</si>
  <si>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</si>
  <si>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</si>
  <si>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</si>
  <si>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</si>
  <si>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</si>
  <si>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</si>
  <si>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</si>
  <si>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</si>
  <si>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</si>
  <si>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</si>
  <si>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</si>
  <si>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</si>
  <si>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</si>
  <si>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</si>
  <si>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</si>
  <si>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</si>
  <si>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</si>
  <si>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</si>
  <si>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</si>
  <si>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</si>
  <si>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</si>
  <si>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</si>
  <si>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</si>
  <si>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</si>
  <si>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</si>
  <si>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</si>
  <si>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</si>
  <si>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</si>
  <si>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</si>
  <si>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</si>
  <si>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</si>
  <si>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</si>
  <si>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</si>
  <si>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</si>
  <si>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</si>
  <si>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</si>
  <si>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</si>
  <si>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</si>
  <si>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</si>
  <si>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</si>
  <si>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</si>
  <si>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</si>
  <si>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</si>
  <si>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</si>
  <si>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</si>
  <si>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</si>
  <si>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</si>
  <si>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</si>
  <si>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</si>
  <si>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</si>
  <si>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</si>
  <si>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</si>
  <si>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</si>
  <si>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</si>
  <si>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</si>
  <si>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</si>
  <si>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</si>
  <si>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</si>
  <si>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</si>
  <si>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</si>
  <si>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</si>
  <si>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</si>
  <si>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</si>
  <si>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</si>
  <si>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</si>
  <si>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</si>
  <si>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</si>
  <si>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</si>
  <si>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</si>
  <si>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</si>
  <si>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</si>
  <si>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</si>
  <si>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</si>
  <si>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</si>
  <si>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</si>
  <si>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</si>
  <si>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</si>
  <si>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</si>
  <si>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</si>
  <si>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</si>
  <si>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</si>
  <si>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</si>
  <si>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</si>
  <si>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</si>
  <si>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</si>
  <si>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</si>
  <si>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</si>
  <si>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</si>
  <si>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</si>
  <si>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</si>
  <si>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</si>
  <si>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</si>
  <si>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</si>
  <si>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</si>
  <si>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</si>
  <si>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</si>
  <si>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</si>
  <si>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</si>
  <si>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</si>
  <si>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</si>
  <si>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</si>
  <si>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</si>
  <si>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</si>
  <si>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</si>
  <si>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</si>
  <si>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</si>
  <si>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</si>
  <si>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</si>
  <si>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</si>
  <si>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</si>
  <si>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</si>
  <si>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</si>
  <si>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</si>
  <si>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</si>
  <si>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</si>
  <si>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</si>
  <si>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</si>
  <si>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</si>
  <si>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</si>
  <si>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</si>
  <si>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</si>
  <si>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</si>
  <si>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</si>
  <si>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</si>
  <si>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</si>
  <si>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</si>
  <si>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</si>
  <si>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</si>
  <si>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</si>
  <si>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</si>
  <si>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</si>
  <si>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</si>
  <si>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</si>
  <si>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</si>
  <si>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</si>
  <si>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</si>
  <si>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</si>
  <si>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</si>
  <si>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</si>
  <si>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</si>
  <si>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</si>
  <si>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</si>
  <si>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</si>
  <si>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</si>
  <si>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</si>
  <si>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</si>
  <si>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</si>
  <si>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</si>
  <si>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</si>
  <si>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</si>
  <si>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</si>
  <si>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</si>
  <si>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</si>
  <si>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</si>
  <si>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</si>
  <si>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</si>
  <si>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</si>
  <si>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</si>
  <si>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</si>
  <si>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</si>
  <si>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</si>
  <si>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</si>
  <si>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</si>
  <si>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</si>
  <si>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</si>
  <si>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</si>
  <si>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</si>
  <si>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</si>
  <si>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</si>
  <si>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</si>
  <si>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</si>
  <si>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</si>
  <si>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</si>
  <si>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</si>
  <si>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</si>
  <si>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</si>
  <si>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</si>
  <si>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</si>
  <si>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</si>
  <si>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</si>
  <si>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</si>
  <si>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</si>
  <si>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</si>
  <si>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</si>
  <si>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</si>
  <si>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</si>
  <si>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</si>
  <si>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</si>
  <si>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</si>
  <si>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</si>
  <si>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</si>
  <si>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</si>
  <si>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</si>
  <si>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</si>
  <si>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</si>
  <si>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</si>
  <si>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</si>
  <si>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</si>
  <si>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</si>
  <si>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</si>
  <si>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</si>
  <si>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</si>
  <si>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</si>
  <si>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</si>
  <si>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</si>
  <si>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</si>
  <si>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</si>
  <si>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</si>
  <si>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</si>
  <si>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</si>
  <si>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</si>
  <si>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</si>
  <si>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</si>
  <si>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</si>
  <si>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</si>
  <si>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</si>
  <si>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</si>
  <si>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</si>
  <si>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</si>
  <si>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</si>
  <si>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</si>
  <si>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</si>
  <si>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</si>
  <si>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</si>
  <si>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</si>
  <si>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</si>
  <si>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</si>
  <si>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</si>
  <si>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</si>
  <si>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</si>
  <si>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</si>
  <si>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</si>
  <si>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</si>
  <si>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</si>
  <si>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</si>
  <si>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</si>
  <si>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</si>
  <si>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</si>
  <si>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</si>
  <si>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</si>
  <si>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</si>
  <si>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</si>
  <si>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</si>
  <si>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</si>
  <si>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</si>
  <si>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</si>
  <si>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</si>
  <si>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</si>
  <si>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</si>
  <si>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</si>
  <si>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</si>
  <si>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</si>
  <si>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</si>
  <si>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</si>
  <si>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</si>
  <si>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</si>
  <si>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</si>
  <si>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</si>
  <si>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</si>
  <si>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</si>
  <si>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</si>
  <si>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</si>
  <si>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</si>
  <si>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</si>
  <si>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</si>
  <si>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</si>
  <si>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</si>
  <si>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</si>
  <si>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</si>
  <si>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</si>
  <si>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</si>
  <si>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</si>
  <si>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</si>
  <si>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</si>
  <si>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</si>
  <si>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</si>
  <si>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</si>
  <si>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</si>
  <si>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</si>
  <si>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</si>
  <si>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</si>
  <si>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</si>
  <si>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</si>
  <si>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</si>
  <si>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</si>
  <si>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</si>
  <si>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</si>
  <si>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</si>
  <si>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</si>
  <si>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</si>
  <si>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</si>
  <si>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</si>
  <si>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</si>
  <si>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</si>
  <si>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</si>
  <si>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</si>
  <si>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</si>
  <si>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</si>
  <si>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</si>
  <si>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</si>
  <si>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</si>
  <si>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</si>
  <si>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</si>
  <si>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</si>
  <si>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</si>
  <si>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</si>
  <si>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</si>
  <si>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</si>
  <si>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</si>
  <si>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</si>
  <si>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</si>
  <si>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</si>
  <si>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</si>
  <si>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</si>
  <si>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</si>
  <si>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</si>
  <si>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</si>
  <si>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</si>
  <si>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</si>
  <si>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</si>
  <si>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</si>
  <si>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</si>
  <si>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</si>
  <si>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</si>
  <si>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</si>
  <si>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</si>
  <si>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</si>
  <si>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</si>
  <si>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</si>
  <si>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</si>
  <si>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</si>
  <si>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</si>
  <si>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</si>
  <si>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</si>
  <si>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</si>
  <si>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</si>
  <si>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</si>
  <si>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</si>
  <si>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</si>
  <si>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</si>
  <si>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</si>
  <si>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</si>
  <si>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</si>
  <si>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</si>
  <si>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</si>
  <si>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</si>
  <si>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</si>
  <si>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</si>
  <si>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</si>
  <si>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</si>
  <si>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</si>
  <si>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</si>
  <si>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</si>
  <si>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</si>
  <si>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</si>
  <si>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</si>
  <si>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</si>
  <si>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</si>
  <si>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</si>
  <si>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</si>
  <si>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</si>
  <si>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</si>
  <si>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</si>
  <si>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</si>
  <si>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</si>
  <si>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</si>
  <si>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</si>
  <si>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</si>
  <si>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</si>
  <si>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</si>
  <si>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</si>
  <si>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</si>
  <si>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</si>
  <si>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</si>
  <si>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</si>
  <si>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</si>
  <si>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</si>
  <si>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</si>
  <si>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</si>
  <si>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</si>
  <si>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</si>
  <si>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</si>
  <si>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</si>
  <si>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</si>
  <si>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</si>
  <si>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</si>
  <si>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</si>
  <si>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</si>
  <si>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</si>
  <si>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</si>
  <si>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</si>
  <si>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</si>
  <si>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</si>
  <si>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</si>
  <si>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</si>
  <si>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</si>
  <si>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</si>
  <si>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</si>
  <si>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</si>
  <si>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</si>
  <si>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</si>
  <si>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</si>
  <si>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</si>
  <si>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</si>
  <si>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</si>
  <si>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</si>
  <si>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</si>
  <si>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</si>
  <si>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</si>
  <si>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</si>
  <si>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</si>
  <si>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</si>
  <si>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</si>
  <si>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</si>
  <si>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</si>
  <si>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</si>
  <si>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</si>
  <si>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</si>
  <si>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</si>
  <si>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</si>
  <si>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</si>
  <si>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</si>
  <si>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</si>
  <si>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</si>
  <si>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</si>
  <si>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</si>
  <si>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</si>
  <si>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</si>
  <si>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</si>
  <si>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</si>
  <si>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</si>
  <si>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</si>
  <si>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</si>
  <si>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</si>
  <si>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</si>
  <si>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</si>
  <si>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</si>
  <si>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</si>
  <si>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</si>
  <si>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</si>
  <si>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</si>
  <si>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</si>
  <si>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</si>
  <si>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</si>
  <si>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</si>
  <si>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</si>
  <si>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</si>
  <si>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</si>
  <si>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</si>
  <si>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</si>
  <si>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</si>
  <si>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</si>
  <si>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</si>
  <si>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</si>
  <si>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</si>
  <si>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</si>
  <si>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</si>
  <si>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</si>
  <si>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</si>
  <si>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</si>
  <si>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</si>
  <si>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</si>
  <si>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</si>
  <si>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</si>
  <si>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</si>
  <si>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</si>
  <si>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</si>
  <si>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</si>
  <si>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</si>
  <si>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</si>
  <si>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</si>
  <si>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</si>
  <si>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</si>
  <si>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</si>
  <si>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</si>
  <si>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</si>
  <si>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</si>
  <si>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</si>
  <si>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</si>
  <si>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</si>
  <si>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</si>
  <si>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</si>
  <si>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</si>
  <si>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</si>
  <si>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</si>
  <si>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</si>
  <si>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</si>
  <si>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</si>
  <si>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</si>
  <si>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</si>
  <si>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</si>
  <si>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</si>
  <si>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</si>
  <si>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</si>
  <si>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</si>
  <si>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</si>
  <si>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</si>
  <si>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</si>
  <si>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</si>
  <si>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</si>
  <si>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</si>
  <si>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</si>
  <si>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</si>
  <si>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</si>
  <si>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</si>
  <si>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</si>
  <si>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</si>
  <si>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</si>
  <si>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</si>
  <si>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</si>
  <si>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</si>
  <si>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</si>
  <si>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</si>
  <si>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</si>
  <si>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</si>
  <si>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</si>
  <si>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</si>
  <si>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</si>
  <si>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</si>
  <si>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</si>
  <si>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</si>
  <si>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</si>
  <si>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</si>
  <si>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</si>
  <si>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</si>
  <si>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</si>
  <si>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</si>
  <si>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</si>
  <si>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</si>
  <si>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</si>
  <si>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</si>
  <si>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</si>
  <si>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</si>
  <si>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</si>
  <si>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</si>
  <si>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</si>
  <si>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</si>
  <si>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</si>
  <si>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</si>
  <si>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</si>
  <si>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</si>
  <si>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</si>
  <si>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</si>
  <si>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</si>
  <si>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</si>
  <si>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</si>
  <si>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</si>
  <si>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</si>
  <si>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</si>
  <si>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</si>
  <si>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</si>
  <si>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</si>
  <si>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</si>
  <si>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</si>
  <si>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</si>
  <si>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</si>
  <si>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</si>
  <si>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</si>
  <si>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</si>
  <si>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</si>
  <si>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</si>
  <si>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</si>
  <si>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</si>
  <si>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</si>
  <si>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</si>
  <si>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</si>
  <si>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</si>
  <si>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</si>
  <si>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</si>
  <si>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</si>
  <si>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</si>
  <si>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</si>
  <si>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</si>
  <si>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</si>
  <si>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</si>
  <si>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</si>
  <si>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</si>
  <si>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</si>
  <si>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</si>
  <si>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</si>
  <si>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</si>
  <si>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</si>
  <si>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</si>
  <si>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</si>
  <si>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</si>
  <si>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</si>
  <si>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</si>
  <si>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</si>
  <si>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</si>
  <si>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</si>
  <si>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</si>
  <si>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</si>
  <si>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</si>
  <si>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</si>
  <si>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</si>
  <si>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</si>
  <si>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</si>
  <si>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</si>
  <si>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</si>
  <si>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</si>
  <si>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</si>
  <si>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</si>
  <si>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</si>
  <si>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</si>
  <si>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</si>
  <si>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</si>
  <si>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</si>
  <si>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</si>
  <si>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</si>
  <si>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</si>
  <si>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</si>
  <si>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</si>
  <si>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</si>
  <si>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</si>
  <si>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</si>
  <si>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</si>
  <si>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</si>
  <si>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</si>
  <si>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</si>
  <si>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</si>
  <si>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</si>
  <si>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</si>
  <si>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</si>
  <si>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</si>
  <si>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</si>
  <si>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</si>
  <si>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</si>
  <si>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</si>
  <si>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</si>
  <si>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</si>
  <si>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</si>
  <si>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</si>
  <si>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</si>
  <si>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</si>
  <si>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</si>
  <si>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</si>
  <si>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</si>
  <si>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</si>
  <si>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</si>
  <si>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</si>
  <si>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</si>
  <si>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</si>
  <si>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</si>
  <si>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</si>
  <si>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</si>
  <si>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</si>
  <si>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</si>
  <si>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</si>
  <si>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</si>
  <si>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</si>
  <si>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</si>
  <si>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</si>
  <si>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</si>
  <si>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</si>
  <si>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</si>
  <si>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</si>
  <si>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</si>
  <si>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</si>
  <si>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</si>
  <si>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</si>
  <si>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</si>
  <si>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</si>
  <si>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</si>
  <si>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</si>
  <si>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</si>
  <si>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</si>
  <si>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</si>
  <si>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</si>
  <si>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</si>
  <si>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</si>
  <si>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</si>
  <si>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</si>
  <si>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</si>
  <si>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</si>
  <si>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</si>
  <si>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</si>
  <si>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</si>
  <si>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</si>
  <si>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</si>
  <si>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</si>
  <si>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</si>
  <si>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</si>
  <si>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</si>
  <si>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</si>
  <si>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</si>
  <si>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</si>
  <si>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</si>
  <si>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</si>
  <si>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</si>
  <si>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</si>
  <si>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</si>
  <si>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</si>
  <si>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</si>
  <si>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</si>
  <si>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</si>
  <si>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</si>
  <si>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</si>
  <si>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</si>
  <si>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</si>
  <si>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</si>
  <si>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</si>
  <si>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</si>
  <si>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</si>
  <si>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</si>
  <si>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</si>
  <si>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</si>
  <si>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</si>
  <si>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</si>
  <si>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</si>
  <si>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</si>
  <si>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</si>
  <si>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</si>
  <si>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</si>
  <si>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</si>
  <si>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</si>
  <si>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</si>
  <si>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</si>
  <si>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</si>
  <si>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</si>
  <si>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</si>
  <si>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</si>
  <si>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</si>
  <si>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</si>
  <si>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</si>
  <si>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</si>
  <si>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</si>
  <si>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</si>
  <si>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</si>
  <si>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</si>
  <si>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</si>
  <si>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</si>
  <si>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</si>
  <si>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</si>
  <si>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</si>
  <si>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</si>
  <si>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</si>
  <si>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</si>
  <si>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</si>
  <si>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</si>
  <si>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</si>
  <si>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</si>
  <si>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</si>
  <si>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</si>
  <si>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</si>
  <si>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</si>
  <si>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</si>
  <si>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</si>
  <si>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</si>
  <si>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</si>
  <si>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</si>
  <si>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</si>
  <si>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</si>
  <si>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</si>
  <si>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</si>
  <si>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</si>
  <si>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</si>
  <si>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</si>
  <si>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</si>
  <si>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</si>
  <si>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</si>
  <si>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</si>
  <si>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</si>
  <si>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</si>
  <si>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</si>
  <si>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</si>
  <si>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</si>
  <si>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</si>
  <si>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</si>
  <si>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</si>
  <si>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</si>
  <si>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</si>
  <si>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</si>
  <si>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</si>
  <si>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</si>
  <si>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</si>
  <si>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</si>
  <si>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</si>
  <si>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</si>
  <si>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</si>
  <si>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</si>
  <si>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</si>
  <si>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</si>
  <si>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</si>
  <si>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</si>
  <si>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</si>
  <si>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</si>
  <si>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</si>
  <si>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</si>
  <si>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</si>
  <si>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</si>
  <si>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</si>
  <si>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</si>
  <si>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</si>
  <si>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</si>
  <si>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</si>
  <si>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</si>
  <si>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</si>
  <si>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</si>
  <si>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</si>
  <si>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</si>
  <si>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</si>
  <si>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</si>
  <si>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</si>
  <si>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</si>
  <si>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</si>
  <si>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</si>
  <si>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</si>
  <si>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</si>
  <si>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</si>
  <si>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</si>
  <si>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</si>
  <si>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</si>
  <si>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</si>
  <si>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</si>
  <si>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</si>
  <si>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</si>
  <si>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</si>
  <si>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</si>
  <si>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</si>
  <si>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</si>
  <si>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</si>
  <si>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</si>
  <si>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</si>
  <si>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</si>
  <si>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</si>
  <si>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</si>
  <si>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</si>
  <si>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</si>
  <si>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</si>
  <si>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</si>
  <si>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</si>
  <si>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</si>
  <si>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</si>
  <si>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</si>
  <si>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</si>
  <si>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</si>
  <si>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</si>
  <si>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</si>
  <si>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</si>
  <si>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</si>
  <si>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</si>
  <si>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</si>
  <si>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</si>
  <si>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</si>
  <si>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</si>
  <si>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</si>
  <si>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</si>
  <si>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</si>
  <si>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</si>
  <si>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</si>
  <si>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</si>
  <si>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</si>
  <si>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</si>
  <si>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</si>
  <si>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</si>
  <si>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</si>
  <si>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</si>
  <si>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</si>
  <si>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</si>
  <si>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</si>
  <si>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</si>
  <si>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</si>
  <si>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</si>
  <si>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</si>
  <si>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</si>
  <si>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</si>
  <si>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</si>
  <si>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</si>
  <si>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</si>
  <si>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</si>
  <si>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</si>
  <si>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</si>
  <si>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</si>
  <si>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</si>
  <si>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</si>
  <si>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</si>
  <si>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</si>
  <si>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</si>
  <si>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</si>
  <si>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</si>
  <si>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</si>
  <si>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</si>
  <si>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</si>
  <si>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</si>
  <si>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</si>
  <si>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</si>
  <si>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</si>
  <si>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</si>
  <si>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</si>
  <si>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</si>
  <si>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</si>
  <si>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</si>
  <si>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</si>
  <si>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</si>
  <si>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</si>
  <si>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</si>
  <si>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</si>
  <si>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</si>
  <si>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</si>
  <si>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</si>
  <si>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</si>
  <si>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</si>
  <si>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</si>
  <si>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</si>
  <si>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</si>
  <si>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</si>
  <si>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</si>
  <si>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</si>
  <si>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</si>
  <si>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</si>
  <si>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</si>
  <si>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</si>
  <si>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</si>
  <si>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</si>
  <si>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</si>
  <si>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</si>
  <si>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</si>
  <si>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</si>
  <si>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</si>
  <si>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</si>
  <si>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</si>
  <si>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</si>
  <si>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</si>
  <si>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</si>
  <si>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</si>
  <si>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</si>
  <si>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</si>
  <si>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</si>
  <si>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</si>
  <si>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</si>
  <si>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</si>
  <si>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</si>
  <si>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</si>
  <si>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</si>
  <si>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</si>
  <si>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</si>
  <si>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</si>
  <si>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</si>
  <si>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</si>
  <si>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</si>
  <si>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</si>
  <si>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</si>
  <si>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</si>
  <si>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</si>
  <si>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</si>
  <si>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</si>
  <si>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</si>
  <si>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</si>
  <si>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</si>
  <si>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</si>
  <si>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</si>
  <si>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</si>
  <si>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</si>
  <si>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</si>
  <si>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</si>
  <si>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</si>
  <si>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</si>
  <si>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</si>
  <si>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</si>
  <si>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</si>
  <si>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</si>
  <si>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</si>
  <si>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</si>
  <si>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</si>
  <si>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</si>
  <si>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</si>
  <si>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</si>
  <si>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</si>
  <si>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</si>
  <si>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</si>
  <si>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</si>
  <si>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</si>
  <si>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</si>
  <si>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</si>
  <si>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</si>
  <si>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</si>
  <si>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</si>
  <si>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</si>
  <si>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</si>
  <si>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</si>
  <si>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</si>
  <si>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</si>
  <si>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</si>
  <si>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</si>
  <si>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</si>
  <si>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</si>
  <si>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</si>
  <si>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</si>
  <si>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</si>
  <si>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</si>
  <si>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</si>
  <si>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</si>
  <si>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</si>
  <si>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</si>
  <si>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</si>
  <si>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</si>
  <si>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</si>
  <si>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</si>
  <si>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</si>
  <si>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</si>
  <si>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</si>
  <si>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</si>
  <si>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</si>
  <si>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</si>
  <si>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</si>
  <si>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</si>
  <si>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</si>
  <si>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</si>
  <si>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</si>
  <si>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</si>
  <si>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</si>
  <si>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</si>
  <si>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</si>
  <si>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</si>
  <si>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</si>
  <si>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</si>
  <si>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</si>
  <si>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</si>
  <si>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</si>
  <si>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</si>
  <si>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</si>
  <si>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</si>
  <si>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</si>
  <si>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</si>
  <si>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</si>
  <si>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</si>
  <si>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</si>
  <si>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</si>
  <si>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</si>
  <si>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</si>
  <si>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</si>
  <si>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</si>
  <si>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</si>
  <si>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</si>
  <si>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</si>
  <si>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</si>
  <si>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</si>
  <si>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</si>
  <si>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</si>
  <si>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</si>
  <si>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</si>
  <si>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</si>
  <si>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</si>
  <si>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</si>
  <si>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</si>
  <si>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</si>
  <si>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</si>
  <si>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</si>
  <si>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</si>
  <si>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</si>
  <si>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</si>
  <si>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</si>
  <si>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</si>
  <si>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</si>
  <si>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</si>
  <si>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</si>
  <si>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</si>
  <si>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</si>
  <si>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</si>
  <si>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</si>
  <si>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</si>
  <si>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</si>
  <si>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</si>
  <si>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</si>
  <si>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</si>
  <si>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</si>
  <si>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</si>
  <si>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</si>
  <si>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</si>
  <si>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</si>
  <si>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</si>
  <si>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</si>
  <si>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</si>
  <si>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</si>
  <si>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</si>
  <si>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</si>
  <si>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</si>
  <si>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</si>
  <si>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</si>
  <si>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</si>
  <si>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</si>
  <si>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</si>
  <si>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</si>
  <si>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</si>
  <si>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</si>
  <si>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</si>
  <si>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</si>
  <si>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</si>
  <si>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</si>
  <si>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</si>
  <si>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</si>
  <si>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</si>
  <si>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</si>
  <si>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</si>
  <si>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</si>
  <si>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</si>
  <si>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</si>
  <si>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</si>
  <si>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</si>
  <si>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</si>
  <si>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</si>
  <si>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</si>
  <si>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</si>
  <si>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</si>
  <si>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</si>
  <si>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</si>
  <si>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</si>
  <si>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</si>
  <si>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</si>
  <si>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</si>
  <si>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</si>
  <si>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</si>
  <si>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</si>
  <si>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</si>
  <si>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</si>
  <si>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</si>
  <si>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</si>
  <si>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</si>
  <si>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</si>
  <si>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</si>
  <si>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</si>
  <si>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</si>
  <si>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</si>
  <si>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</si>
  <si>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</si>
  <si>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</si>
  <si>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</si>
  <si>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</si>
  <si>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</si>
  <si>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</si>
  <si>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</si>
  <si>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</si>
  <si>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</si>
  <si>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</si>
  <si>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</si>
  <si>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</si>
  <si>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</si>
  <si>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</si>
  <si>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</si>
  <si>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</si>
  <si>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</si>
  <si>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</si>
  <si>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</si>
  <si>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</si>
  <si>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</si>
  <si>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</si>
  <si>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</si>
  <si>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</si>
  <si>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</si>
  <si>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</si>
  <si>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</si>
  <si>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</si>
  <si>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</si>
  <si>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</si>
  <si>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</si>
  <si>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</si>
  <si>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</si>
  <si>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</si>
  <si>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</si>
  <si>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</si>
  <si>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</si>
  <si>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</si>
  <si>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</si>
  <si>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</si>
  <si>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</si>
  <si>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</si>
  <si>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</si>
  <si>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</si>
  <si>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</si>
  <si>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</si>
  <si>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</si>
  <si>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</si>
  <si>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</si>
  <si>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</si>
  <si>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</si>
  <si>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</si>
  <si>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</si>
  <si>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</si>
  <si>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</si>
  <si>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</si>
  <si>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</si>
  <si>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</si>
  <si>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</si>
  <si>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</si>
  <si>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</si>
  <si>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</si>
  <si>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</si>
  <si>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</si>
  <si>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</si>
  <si>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</si>
  <si>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</si>
  <si>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</si>
  <si>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</si>
  <si>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</si>
  <si>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</si>
  <si>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</si>
  <si>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</si>
  <si>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</si>
  <si>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</si>
  <si>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</si>
  <si>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</si>
  <si>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</si>
  <si>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</si>
  <si>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</si>
  <si>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</si>
  <si>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</si>
  <si>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</si>
  <si>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</si>
  <si>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</si>
  <si>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</si>
  <si>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</si>
  <si>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</si>
  <si>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</si>
  <si>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</si>
  <si>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</si>
  <si>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</si>
  <si>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</si>
  <si>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</si>
  <si>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</si>
  <si>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</si>
  <si>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</si>
  <si>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</si>
  <si>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</si>
  <si>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</si>
  <si>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</si>
  <si>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</si>
  <si>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</si>
  <si>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</si>
  <si>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</si>
  <si>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</si>
  <si>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</si>
  <si>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</si>
  <si>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</si>
  <si>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</si>
  <si>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</si>
  <si>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</si>
  <si>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</si>
  <si>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</si>
  <si>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</si>
  <si>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</si>
  <si>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</si>
  <si>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</si>
  <si>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</si>
  <si>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</si>
  <si>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</si>
  <si>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</si>
  <si>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</si>
  <si>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</si>
  <si>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</si>
  <si>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</si>
  <si>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</si>
  <si>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</si>
  <si>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</si>
  <si>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</si>
  <si>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</si>
  <si>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</si>
  <si>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</si>
  <si>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</si>
  <si>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</si>
  <si>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</si>
  <si>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</si>
  <si>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</si>
  <si>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</si>
  <si>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</si>
  <si>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</si>
  <si>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</si>
  <si>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</si>
  <si>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</si>
  <si>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</si>
  <si>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</si>
  <si>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</si>
  <si>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</si>
  <si>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</si>
  <si>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</si>
  <si>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</si>
  <si>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</si>
  <si>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</si>
  <si>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</si>
  <si>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</si>
  <si>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</si>
  <si>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</si>
  <si>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</si>
  <si>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</si>
  <si>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</si>
  <si>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</si>
  <si>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</si>
  <si>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</si>
  <si>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</si>
  <si>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</si>
  <si>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</si>
  <si>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</si>
  <si>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</si>
  <si>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</si>
  <si>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</si>
  <si>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</si>
  <si>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</si>
  <si>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</si>
  <si>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</si>
  <si>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</si>
  <si>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</si>
  <si>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</si>
  <si>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</si>
  <si>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</si>
  <si>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</si>
  <si>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</si>
  <si>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</si>
  <si>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</si>
  <si>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</si>
  <si>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</si>
  <si>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</si>
  <si>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</si>
  <si>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</si>
  <si>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</si>
  <si>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</si>
  <si>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</si>
  <si>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</si>
  <si>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</si>
  <si>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</si>
  <si>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</si>
  <si>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</si>
  <si>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</si>
  <si>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</si>
  <si>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</si>
  <si>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</si>
  <si>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</si>
  <si>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</si>
  <si>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</si>
  <si>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</si>
  <si>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</si>
  <si>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</si>
  <si>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</si>
  <si>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</si>
  <si>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</si>
  <si>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</si>
  <si>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</si>
  <si>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</si>
  <si>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</si>
  <si>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</si>
  <si>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</si>
  <si>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</si>
  <si>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</si>
  <si>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</si>
  <si>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</si>
  <si>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</si>
  <si>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</si>
  <si>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</si>
  <si>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</si>
  <si>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</si>
  <si>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</si>
  <si>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</si>
  <si>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</si>
  <si>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</si>
  <si>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</si>
  <si>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</si>
  <si>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</si>
  <si>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</si>
  <si>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</si>
  <si>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</si>
  <si>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</si>
  <si>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</si>
  <si>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</si>
  <si>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</si>
  <si>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</si>
  <si>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</si>
  <si>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</si>
  <si>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</si>
  <si>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</si>
  <si>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</si>
  <si>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</si>
  <si>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</si>
  <si>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</si>
  <si>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</si>
  <si>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</si>
  <si>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</si>
  <si>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</si>
  <si>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</si>
  <si>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</si>
  <si>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</si>
  <si>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</si>
  <si>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</si>
  <si>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</si>
  <si>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</si>
  <si>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</si>
  <si>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</si>
  <si>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</si>
  <si>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</si>
  <si>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</si>
  <si>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</si>
  <si>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</si>
  <si>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</si>
  <si>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</si>
  <si>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</si>
  <si>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</si>
  <si>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</si>
  <si>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</si>
  <si>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</si>
  <si>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</si>
  <si>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</si>
  <si>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</si>
  <si>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</si>
  <si>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</si>
  <si>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</si>
  <si>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</si>
  <si>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</si>
  <si>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</si>
  <si>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</si>
  <si>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</si>
  <si>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</si>
  <si>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</si>
  <si>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</si>
  <si>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</si>
  <si>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</si>
  <si>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</si>
  <si>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</si>
  <si>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</si>
  <si>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</si>
  <si>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</si>
  <si>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</si>
  <si>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</si>
  <si>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</si>
  <si>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</si>
  <si>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</si>
  <si>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</si>
  <si>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</si>
  <si>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</si>
  <si>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</si>
  <si>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</si>
  <si>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</si>
  <si>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</si>
  <si>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</si>
  <si>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</si>
  <si>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</si>
  <si>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</si>
  <si>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</si>
  <si>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</si>
  <si>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</si>
  <si>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</si>
  <si>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</si>
  <si>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</si>
  <si>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</si>
  <si>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</si>
  <si>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</si>
  <si>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</si>
  <si>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</si>
  <si>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</si>
  <si>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</si>
  <si>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</si>
  <si>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</si>
  <si>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</si>
  <si>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</si>
  <si>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</si>
  <si>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</si>
  <si>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</si>
  <si>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</si>
  <si>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</si>
  <si>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</si>
  <si>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</si>
  <si>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</si>
  <si>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</si>
  <si>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</si>
  <si>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</si>
  <si>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</si>
  <si>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</si>
  <si>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</si>
  <si>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</si>
  <si>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</si>
  <si>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</si>
  <si>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</si>
  <si>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</si>
  <si>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</si>
  <si>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</si>
  <si>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</si>
  <si>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</si>
  <si>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</si>
  <si>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</si>
  <si>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</si>
  <si>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</si>
  <si>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</si>
  <si>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</si>
  <si>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</si>
  <si>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</si>
  <si>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</si>
  <si>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</si>
  <si>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</si>
  <si>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</si>
  <si>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</si>
  <si>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</si>
  <si>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</si>
  <si>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</si>
  <si>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</si>
  <si>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</si>
  <si>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</si>
  <si>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</si>
  <si>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</si>
  <si>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</si>
  <si>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</si>
  <si>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</si>
  <si>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</si>
  <si>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</si>
  <si>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</si>
  <si>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</si>
  <si>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</si>
  <si>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</si>
  <si>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</si>
  <si>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</si>
  <si>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</si>
  <si>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</si>
  <si>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</si>
  <si>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</si>
  <si>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</si>
  <si>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</si>
  <si>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</si>
  <si>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</si>
  <si>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</si>
  <si>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</si>
  <si>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</si>
  <si>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</si>
  <si>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</si>
  <si>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</si>
  <si>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</si>
  <si>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</si>
  <si>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</si>
  <si>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</si>
  <si>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</si>
  <si>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</si>
  <si>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</si>
  <si>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</si>
  <si>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</si>
  <si>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</si>
  <si>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</si>
  <si>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</si>
  <si>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</si>
  <si>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</si>
  <si>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</si>
  <si>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</si>
  <si>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</si>
  <si>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</si>
  <si>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</si>
  <si>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</si>
  <si>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</si>
  <si>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</si>
  <si>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</si>
  <si>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</si>
  <si>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</si>
  <si>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</si>
  <si>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</si>
  <si>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</si>
  <si>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</si>
  <si>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</si>
  <si>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</si>
  <si>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</si>
  <si>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</si>
  <si>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</si>
  <si>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</si>
  <si>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</si>
  <si>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</si>
  <si>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</si>
  <si>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</si>
  <si>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</si>
  <si>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</si>
  <si>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</si>
  <si>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</si>
  <si>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</si>
  <si>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</si>
  <si>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</si>
  <si>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</si>
  <si>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</si>
  <si>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</si>
  <si>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</si>
  <si>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</si>
  <si>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</si>
  <si>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</si>
  <si>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</si>
  <si>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</si>
  <si>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</si>
  <si>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</si>
  <si>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</si>
  <si>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</si>
  <si>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</si>
  <si>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</si>
  <si>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</si>
  <si>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</si>
  <si>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</si>
  <si>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</si>
  <si>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</si>
  <si>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</si>
  <si>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</si>
  <si>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</si>
  <si>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</si>
  <si>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</si>
  <si>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</si>
  <si>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</si>
  <si>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</si>
  <si>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</si>
  <si>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</si>
  <si>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</si>
  <si>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</si>
  <si>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</si>
  <si>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</si>
  <si>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</si>
  <si>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</si>
  <si>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</si>
  <si>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</si>
  <si>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</si>
  <si>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</si>
  <si>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</si>
  <si>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</si>
  <si>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</si>
  <si>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</si>
  <si>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</si>
  <si>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</si>
  <si>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</si>
  <si>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</si>
  <si>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</si>
  <si>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</si>
  <si>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</si>
  <si>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</si>
  <si>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</si>
  <si>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</si>
  <si>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</si>
  <si>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</si>
  <si>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</si>
  <si>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</si>
  <si>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</si>
  <si>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</si>
  <si>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</si>
  <si>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</si>
  <si>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</si>
  <si>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</si>
  <si>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</si>
  <si>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</si>
  <si>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</si>
  <si>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</si>
  <si>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</si>
  <si>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</si>
  <si>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</si>
  <si>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</si>
  <si>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</si>
  <si>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</si>
  <si>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</si>
  <si>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</si>
  <si>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</si>
  <si>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</si>
  <si>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</si>
  <si>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</si>
  <si>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</si>
  <si>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</si>
  <si>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</si>
  <si>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</si>
  <si>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</si>
  <si>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</si>
  <si>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</si>
  <si>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</si>
  <si>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</si>
  <si>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</si>
  <si>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</si>
  <si>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</si>
  <si>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</si>
  <si>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</si>
  <si>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</si>
  <si>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</si>
  <si>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</si>
  <si>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</si>
  <si>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</si>
  <si>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</si>
  <si>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</si>
  <si>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</si>
  <si>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</si>
  <si>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</si>
  <si>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</si>
  <si>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</si>
  <si>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</si>
  <si>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</si>
  <si>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</si>
  <si>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</si>
  <si>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</si>
  <si>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</si>
  <si>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</si>
  <si>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</si>
  <si>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</si>
  <si>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</si>
  <si>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</si>
  <si>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</si>
  <si>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</si>
  <si>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</si>
  <si>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</si>
  <si>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</si>
  <si>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</si>
  <si>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</si>
  <si>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</si>
  <si>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</si>
  <si>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</si>
  <si>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</si>
  <si>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</si>
  <si>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</si>
  <si>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</si>
  <si>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</si>
  <si>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</si>
  <si>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</si>
  <si>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</si>
  <si>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</si>
  <si>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</si>
  <si>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</si>
  <si>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</si>
  <si>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</si>
  <si>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</si>
  <si>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</si>
  <si>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</si>
  <si>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</si>
  <si>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</si>
  <si>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</si>
  <si>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</si>
  <si>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</si>
  <si>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</si>
  <si>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</si>
  <si>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</si>
  <si>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</si>
  <si>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</si>
  <si>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</si>
  <si>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</si>
  <si>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</si>
  <si>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</si>
  <si>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</si>
  <si>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</si>
  <si>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</si>
  <si>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</si>
  <si>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</si>
  <si>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</si>
  <si>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</si>
  <si>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</si>
  <si>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</si>
  <si>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</si>
  <si>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</si>
  <si>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</si>
  <si>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</si>
  <si>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</si>
  <si>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</si>
  <si>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</si>
  <si>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</si>
  <si>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</si>
  <si>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</si>
  <si>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</si>
  <si>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</si>
  <si>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</si>
  <si>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</si>
  <si>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</si>
  <si>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</si>
  <si>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</si>
  <si>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</si>
  <si>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</si>
  <si>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</si>
  <si>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</si>
  <si>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</si>
  <si>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</si>
  <si>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</si>
  <si>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</si>
  <si>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</si>
  <si>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</si>
  <si>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</si>
  <si>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</si>
  <si>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</si>
  <si>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</si>
  <si>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</si>
  <si>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</si>
  <si>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</si>
  <si>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</si>
  <si>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</si>
  <si>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</si>
  <si>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</si>
  <si>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</si>
  <si>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</si>
  <si>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</si>
  <si>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</si>
  <si>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</si>
  <si>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</si>
  <si>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</si>
  <si>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</si>
  <si>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</si>
  <si>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</si>
  <si>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</si>
  <si>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</si>
  <si>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</si>
  <si>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</si>
  <si>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</si>
  <si>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</si>
  <si>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</si>
  <si>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</si>
  <si>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</si>
  <si>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</si>
  <si>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</si>
  <si>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</si>
  <si>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</si>
  <si>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</si>
  <si>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</si>
  <si>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</si>
  <si>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</si>
  <si>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</si>
  <si>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</si>
  <si>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</si>
  <si>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</si>
  <si>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</si>
  <si>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</si>
  <si>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</si>
  <si>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</si>
  <si>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</si>
  <si>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</si>
  <si>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</si>
  <si>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</si>
  <si>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</si>
  <si>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</si>
  <si>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</si>
  <si>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</si>
  <si>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</si>
  <si>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</si>
  <si>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</si>
  <si>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</si>
  <si>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</si>
  <si>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</si>
  <si>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</si>
  <si>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</si>
  <si>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</si>
  <si>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</si>
  <si>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</si>
  <si>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</si>
  <si>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</si>
  <si>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</si>
  <si>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</si>
  <si>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</si>
  <si>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</si>
  <si>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</si>
  <si>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</si>
  <si>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</si>
  <si>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</si>
  <si>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</si>
  <si>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</si>
  <si>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</si>
  <si>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</si>
  <si>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</si>
  <si>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</si>
  <si>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</si>
  <si>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</si>
  <si>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</si>
  <si>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</si>
  <si>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</si>
  <si>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</si>
  <si>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</si>
  <si>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</si>
  <si>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</si>
  <si>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</si>
  <si>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</si>
  <si>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</si>
  <si>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</si>
  <si>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</si>
  <si>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</si>
  <si>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</si>
  <si>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</si>
  <si>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</si>
  <si>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</si>
  <si>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</si>
  <si>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</si>
  <si>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</si>
  <si>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</si>
  <si>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</si>
  <si>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</si>
  <si>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</si>
  <si>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</si>
  <si>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</si>
  <si>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</si>
  <si>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</si>
  <si>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</si>
  <si>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</si>
  <si>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</si>
  <si>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</si>
  <si>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</si>
  <si>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</si>
  <si>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</si>
  <si>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</si>
  <si>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</si>
  <si>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</si>
  <si>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</si>
  <si>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</si>
  <si>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</si>
  <si>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</si>
  <si>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</si>
  <si>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</si>
  <si>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</si>
  <si>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</si>
  <si>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</si>
  <si>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</si>
  <si>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</si>
  <si>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</si>
  <si>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</si>
  <si>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</si>
  <si>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</si>
  <si>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</si>
  <si>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</si>
  <si>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</si>
  <si>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</si>
  <si>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</si>
  <si>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</si>
  <si>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</si>
  <si>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</si>
  <si>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</si>
  <si>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</si>
  <si>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</si>
  <si>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</si>
  <si>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</si>
  <si>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</si>
  <si>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</si>
  <si>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</si>
  <si>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</si>
  <si>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</si>
  <si>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</si>
  <si>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</si>
  <si>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</si>
  <si>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</si>
  <si>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</si>
  <si>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</si>
  <si>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</si>
  <si>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</si>
  <si>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</si>
  <si>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</si>
  <si>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</si>
  <si>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</si>
  <si>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</si>
  <si>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</si>
  <si>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</si>
  <si>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</si>
  <si>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</si>
  <si>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</si>
  <si>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</si>
  <si>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</si>
  <si>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</si>
  <si>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</si>
  <si>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</si>
  <si>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</si>
  <si>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</si>
  <si>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</si>
  <si>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</si>
  <si>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</si>
  <si>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</si>
  <si>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</si>
  <si>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</si>
  <si>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</si>
  <si>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</si>
  <si>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</si>
  <si>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</si>
  <si>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</si>
  <si>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</si>
  <si>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</si>
  <si>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</si>
  <si>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</si>
  <si>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</si>
  <si>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</si>
  <si>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</si>
  <si>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</si>
  <si>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</si>
  <si>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</si>
  <si>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</si>
  <si>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</si>
  <si>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</si>
  <si>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</si>
  <si>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</si>
  <si>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</si>
  <si>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</si>
  <si>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</si>
  <si>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</si>
  <si>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</si>
  <si>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</si>
  <si>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</si>
  <si>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</si>
  <si>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</si>
  <si>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</si>
  <si>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</si>
  <si>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</si>
  <si>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</si>
  <si>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</si>
  <si>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</si>
  <si>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</si>
  <si>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</si>
  <si>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</si>
  <si>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</si>
  <si>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</si>
  <si>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</si>
  <si>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</si>
  <si>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</si>
  <si>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</si>
  <si>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</si>
  <si>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</si>
  <si>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</si>
  <si>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</si>
  <si>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</si>
  <si>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</si>
  <si>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</si>
  <si>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</si>
  <si>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</si>
  <si>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</si>
  <si>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</si>
  <si>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</si>
  <si>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</si>
  <si>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</si>
  <si>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</si>
  <si>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</si>
  <si>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</si>
  <si>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</si>
  <si>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</si>
  <si>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</si>
  <si>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</si>
  <si>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</si>
  <si>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</si>
  <si>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</si>
  <si>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</si>
  <si>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</si>
  <si>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</si>
  <si>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</si>
  <si>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</si>
  <si>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</si>
  <si>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</si>
  <si>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</si>
  <si>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</si>
  <si>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</si>
  <si>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</si>
  <si>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</si>
  <si>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</si>
  <si>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</si>
  <si>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</si>
  <si>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</si>
  <si>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</si>
  <si>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</si>
  <si>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</si>
  <si>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</si>
  <si>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</si>
  <si>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</si>
  <si>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</si>
  <si>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</si>
  <si>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</si>
  <si>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</si>
  <si>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</si>
  <si>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</si>
  <si>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</si>
  <si>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</si>
  <si>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</si>
  <si>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</si>
  <si>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</si>
  <si>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</si>
  <si>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</si>
  <si>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</si>
  <si>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</si>
  <si>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</si>
  <si>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</si>
  <si>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</si>
  <si>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</si>
  <si>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</si>
  <si>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</si>
  <si>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</si>
  <si>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</si>
  <si>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</si>
  <si>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</si>
  <si>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</si>
  <si>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</si>
  <si>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</si>
  <si>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</si>
  <si>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</si>
  <si>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</si>
  <si>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</si>
  <si>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</si>
  <si>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</si>
  <si>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</si>
  <si>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</si>
  <si>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</si>
  <si>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</si>
  <si>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</si>
  <si>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</si>
  <si>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</si>
  <si>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</si>
  <si>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</si>
  <si>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</si>
  <si>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</si>
  <si>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</si>
  <si>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</si>
  <si>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</si>
  <si>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</si>
  <si>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</si>
  <si>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</si>
  <si>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</si>
  <si>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</si>
  <si>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</si>
  <si>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</si>
  <si>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</si>
  <si>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</si>
  <si>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</si>
  <si>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</si>
  <si>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</si>
  <si>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</si>
  <si>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</si>
  <si>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</si>
  <si>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</si>
  <si>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</si>
  <si>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</si>
  <si>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</si>
  <si>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</si>
  <si>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</si>
  <si>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</si>
  <si>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</si>
  <si>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</si>
  <si>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</si>
  <si>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</si>
  <si>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</si>
  <si>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</si>
  <si>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</si>
  <si>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</si>
  <si>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</si>
  <si>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</si>
  <si>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</si>
  <si>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</si>
  <si>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</si>
  <si>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</si>
  <si>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</si>
  <si>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</si>
  <si>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</si>
  <si>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</si>
  <si>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</si>
  <si>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</si>
  <si>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</si>
  <si>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</si>
  <si>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</si>
  <si>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</si>
  <si>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</si>
  <si>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</si>
  <si>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</si>
  <si>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</si>
  <si>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</si>
  <si>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</si>
  <si>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</si>
  <si>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</si>
  <si>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</si>
  <si>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</si>
  <si>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</si>
  <si>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</si>
  <si>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</si>
  <si>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</si>
  <si>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</si>
  <si>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</si>
  <si>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</si>
  <si>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</si>
  <si>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</si>
  <si>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</si>
  <si>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</si>
  <si>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</si>
  <si>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</si>
  <si>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</si>
  <si>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</si>
  <si>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</si>
  <si>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</si>
  <si>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</si>
  <si>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</si>
  <si>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</si>
  <si>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</si>
  <si>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</si>
  <si>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</si>
  <si>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</si>
  <si>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</si>
  <si>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</si>
  <si>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</si>
  <si>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</si>
  <si>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</si>
  <si>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</si>
  <si>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</si>
  <si>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</si>
  <si>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</si>
  <si>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</si>
  <si>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</si>
  <si>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</si>
  <si>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</si>
  <si>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</si>
  <si>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</si>
  <si>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</si>
  <si>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</si>
  <si>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</si>
  <si>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</si>
  <si>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</si>
  <si>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</si>
  <si>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</si>
  <si>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</si>
  <si>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</si>
  <si>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</si>
  <si>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</si>
  <si>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</si>
  <si>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</si>
  <si>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</si>
  <si>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</si>
  <si>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</si>
  <si>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</si>
  <si>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</si>
  <si>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</si>
  <si>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</si>
  <si>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</si>
  <si>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</si>
  <si>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</si>
  <si>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</si>
  <si>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</si>
  <si>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</si>
  <si>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</si>
  <si>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</si>
  <si>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</si>
  <si>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</si>
  <si>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</si>
  <si>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</si>
  <si>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</si>
  <si>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</si>
  <si>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</si>
  <si>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</si>
  <si>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</si>
  <si>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</si>
  <si>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</si>
  <si>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</si>
  <si>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</si>
  <si>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</si>
  <si>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</si>
  <si>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</si>
  <si>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</si>
  <si>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</si>
  <si>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</si>
  <si>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</si>
  <si>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</si>
  <si>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</si>
  <si>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</si>
  <si>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</si>
  <si>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</si>
  <si>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</si>
  <si>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</si>
  <si>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</si>
  <si>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</si>
  <si>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</si>
  <si>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</si>
  <si>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</si>
  <si>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</si>
  <si>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</si>
  <si>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</si>
  <si>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</si>
  <si>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</si>
  <si>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</si>
  <si>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</si>
  <si>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</si>
  <si>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</si>
  <si>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</si>
  <si>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</si>
  <si>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</si>
  <si>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</si>
  <si>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</si>
  <si>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</si>
  <si>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</si>
  <si>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</si>
  <si>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</si>
  <si>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</si>
  <si>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</si>
  <si>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</si>
  <si>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</si>
  <si>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</si>
  <si>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</si>
  <si>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</si>
  <si>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</si>
  <si>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</si>
  <si>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</si>
  <si>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</si>
  <si>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</si>
  <si>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</si>
  <si>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</si>
  <si>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</si>
  <si>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</si>
  <si>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</si>
  <si>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</si>
  <si>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</si>
  <si>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</si>
  <si>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</si>
  <si>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</si>
  <si>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</si>
  <si>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</si>
  <si>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</si>
  <si>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</si>
  <si>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</si>
  <si>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</si>
  <si>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</si>
  <si>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</si>
  <si>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</si>
  <si>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</si>
  <si>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</si>
  <si>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</si>
  <si>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</si>
  <si>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</si>
  <si>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</si>
  <si>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</si>
  <si>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</si>
  <si>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</si>
  <si>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</si>
  <si>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</si>
  <si>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</si>
  <si>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</si>
  <si>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</si>
  <si>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</si>
  <si>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</si>
  <si>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</si>
  <si>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</si>
  <si>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</si>
  <si>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</si>
  <si>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</si>
  <si>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</si>
  <si>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</si>
  <si>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</si>
  <si>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</si>
  <si>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</si>
  <si>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</si>
  <si>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</si>
  <si>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</si>
  <si>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</si>
  <si>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</si>
  <si>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</si>
  <si>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</si>
  <si>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</si>
  <si>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</si>
  <si>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</si>
  <si>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</si>
  <si>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</si>
  <si>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</si>
  <si>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</si>
  <si>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</si>
  <si>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</si>
  <si>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</si>
  <si>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</si>
  <si>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</si>
  <si>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</si>
  <si>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</si>
  <si>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</si>
  <si>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</si>
  <si>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</si>
  <si>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</si>
  <si>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</si>
  <si>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</si>
  <si>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</si>
  <si>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</si>
  <si>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</si>
  <si>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</si>
  <si>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</si>
  <si>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</si>
  <si>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</si>
  <si>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</si>
  <si>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</si>
  <si>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</si>
  <si>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</si>
  <si>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</si>
  <si>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</si>
  <si>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</si>
  <si>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</si>
  <si>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</si>
  <si>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</si>
  <si>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</si>
  <si>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</si>
  <si>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</si>
  <si>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</si>
  <si>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</si>
  <si>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</si>
  <si>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</si>
  <si>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</si>
  <si>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</si>
  <si>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</si>
  <si>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</si>
  <si>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</si>
  <si>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</si>
  <si>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</si>
  <si>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</si>
  <si>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</si>
  <si>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</si>
  <si>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</si>
  <si>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</si>
  <si>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</si>
  <si>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</si>
  <si>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</si>
  <si>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</si>
  <si>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</si>
  <si>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</si>
  <si>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</si>
  <si>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</si>
  <si>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</si>
  <si>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</si>
  <si>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</si>
  <si>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</si>
  <si>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</si>
  <si>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</si>
  <si>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</si>
  <si>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</si>
  <si>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</si>
  <si>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</si>
  <si>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</si>
  <si>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</si>
  <si>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</si>
  <si>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</si>
  <si>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</si>
  <si>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</si>
  <si>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</si>
  <si>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</si>
  <si>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</si>
  <si>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</si>
  <si>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</si>
  <si>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</si>
  <si>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</si>
  <si>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</si>
  <si>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</si>
  <si>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</si>
  <si>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</si>
  <si>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</si>
  <si>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</si>
  <si>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</si>
  <si>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</si>
  <si>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</si>
  <si>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</si>
  <si>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</si>
  <si>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</si>
  <si>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</si>
  <si>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</si>
  <si>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</si>
  <si>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</si>
  <si>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</si>
  <si>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</si>
  <si>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</si>
  <si>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</si>
  <si>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</si>
  <si>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</si>
  <si>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</si>
  <si>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</si>
  <si>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</si>
  <si>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</si>
  <si>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</si>
  <si>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</si>
  <si>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</si>
  <si>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</si>
  <si>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</si>
  <si>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</si>
  <si>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</si>
  <si>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</si>
  <si>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</si>
  <si>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</si>
  <si>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</si>
  <si>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</si>
  <si>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</si>
  <si>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</si>
  <si>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</si>
  <si>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</si>
  <si>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</si>
  <si>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</si>
  <si>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</si>
  <si>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</si>
  <si>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</si>
  <si>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</si>
  <si>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</si>
  <si>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</si>
  <si>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</si>
  <si>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</si>
  <si>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</si>
  <si>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</si>
  <si>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</si>
  <si>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</si>
  <si>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</si>
  <si>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</si>
  <si>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</si>
  <si>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</si>
  <si>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</si>
  <si>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</si>
  <si>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</si>
  <si>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</si>
  <si>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</si>
  <si>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</si>
  <si>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</si>
  <si>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</si>
  <si>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</si>
  <si>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</si>
  <si>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</si>
  <si>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</si>
  <si>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</si>
  <si>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</si>
  <si>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</si>
  <si>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</si>
  <si>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</si>
  <si>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</si>
  <si>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</si>
  <si>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</si>
  <si>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</si>
  <si>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</si>
  <si>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</si>
  <si>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</si>
  <si>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</si>
  <si>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</si>
  <si>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</si>
  <si>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</si>
  <si>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</si>
  <si>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</si>
  <si>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</si>
  <si>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</si>
  <si>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</si>
  <si>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</si>
  <si>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</si>
  <si>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</si>
  <si>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</si>
  <si>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</si>
  <si>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</si>
  <si>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</si>
  <si>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</si>
  <si>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</si>
  <si>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</si>
  <si>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</si>
  <si>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</si>
  <si>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</si>
  <si>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</si>
  <si>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</si>
  <si>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</si>
  <si>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</si>
  <si>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</si>
  <si>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</si>
  <si>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</si>
  <si>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</si>
  <si>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</si>
  <si>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</si>
  <si>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</si>
  <si>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</si>
  <si>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</si>
  <si>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</si>
  <si>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</si>
  <si>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</si>
  <si>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</si>
  <si>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</si>
  <si>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</si>
  <si>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</si>
  <si>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</si>
  <si>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</si>
  <si>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</si>
  <si>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</si>
  <si>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</si>
  <si>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</si>
  <si>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</si>
  <si>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</si>
  <si>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</si>
  <si>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</si>
  <si>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</si>
  <si>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</si>
  <si>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</si>
  <si>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</si>
  <si>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</si>
  <si>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</si>
  <si>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</si>
  <si>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</si>
  <si>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</si>
  <si>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</si>
  <si>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</si>
  <si>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</si>
  <si>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</si>
  <si>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</si>
  <si>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</si>
  <si>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</si>
  <si>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</si>
  <si>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</si>
  <si>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</si>
  <si>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</si>
  <si>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</si>
  <si>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</si>
  <si>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</si>
  <si>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</si>
  <si>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</si>
  <si>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</si>
  <si>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</si>
  <si>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</si>
  <si>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</si>
  <si>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</si>
  <si>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</si>
  <si>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</si>
  <si>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</si>
  <si>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</si>
  <si>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</si>
  <si>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</si>
  <si>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</si>
  <si>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</si>
  <si>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</si>
  <si>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</si>
  <si>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</si>
  <si>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</si>
  <si>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</si>
  <si>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</si>
  <si>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</si>
  <si>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</si>
  <si>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</si>
  <si>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</si>
  <si>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</si>
  <si>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</si>
  <si>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</si>
  <si>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</si>
  <si>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</si>
  <si>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</si>
  <si>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</si>
  <si>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</si>
  <si>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</si>
  <si>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</si>
  <si>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</si>
  <si>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</si>
  <si>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</si>
  <si>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</si>
  <si>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</si>
  <si>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</si>
  <si>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</si>
  <si>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</si>
  <si>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</si>
  <si>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</si>
  <si>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</si>
  <si>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</si>
  <si>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</si>
  <si>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</si>
  <si>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</si>
  <si>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</si>
  <si>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</si>
  <si>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</si>
  <si>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</si>
  <si>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</si>
  <si>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</si>
  <si>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</si>
  <si>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</si>
  <si>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</si>
  <si>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</si>
  <si>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</si>
  <si>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</si>
  <si>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</si>
  <si>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</si>
  <si>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</si>
  <si>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</si>
  <si>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</si>
  <si>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</si>
  <si>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</si>
  <si>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</si>
  <si>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</si>
  <si>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</si>
  <si>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</si>
  <si>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</si>
  <si>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</si>
  <si>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</si>
  <si>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</si>
  <si>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</si>
  <si>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</si>
  <si>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</si>
  <si>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</si>
  <si>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</si>
  <si>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</si>
  <si>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</si>
  <si>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</si>
  <si>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</si>
  <si>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</si>
  <si>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</si>
  <si>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</si>
  <si>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</si>
  <si>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</si>
  <si>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</si>
  <si>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</si>
  <si>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</si>
  <si>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</si>
  <si>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</si>
  <si>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</si>
  <si>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</si>
  <si>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</si>
  <si>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</si>
  <si>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</si>
  <si>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</si>
  <si>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</si>
  <si>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</si>
  <si>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</si>
  <si>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</si>
  <si>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</si>
  <si>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</si>
  <si>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</si>
  <si>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</si>
  <si>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</si>
  <si>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</si>
  <si>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</si>
  <si>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</si>
  <si>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</si>
  <si>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</si>
  <si>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</si>
  <si>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</si>
  <si>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</si>
  <si>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</si>
  <si>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</si>
  <si>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</si>
  <si>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</si>
  <si>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</si>
  <si>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</si>
  <si>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</si>
  <si>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</si>
  <si>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</si>
  <si>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</si>
  <si>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</si>
  <si>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</si>
  <si>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</si>
  <si>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</si>
  <si>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</si>
  <si>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</si>
  <si>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</si>
  <si>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</si>
  <si>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</si>
  <si>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</si>
  <si>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</si>
  <si>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</si>
  <si>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</si>
  <si>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</si>
  <si>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</si>
  <si>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</si>
  <si>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</si>
  <si>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</si>
  <si>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</si>
  <si>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</si>
  <si>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</si>
  <si>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</si>
  <si>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</si>
  <si>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</si>
  <si>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</si>
  <si>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</si>
  <si>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</si>
  <si>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</si>
  <si>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</si>
  <si>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</si>
  <si>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</si>
  <si>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</si>
  <si>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</si>
  <si>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</si>
  <si>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</si>
  <si>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</si>
  <si>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</si>
  <si>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</si>
  <si>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</si>
  <si>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</si>
  <si>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</si>
  <si>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</si>
  <si>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</si>
  <si>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</si>
  <si>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</si>
  <si>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</si>
  <si>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</si>
  <si>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</si>
  <si>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</si>
  <si>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</si>
  <si>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</si>
  <si>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</si>
  <si>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</si>
  <si>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</si>
  <si>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</si>
  <si>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</si>
  <si>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</si>
  <si>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</si>
  <si>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</si>
  <si>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</si>
  <si>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</si>
  <si>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</si>
  <si>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</si>
  <si>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</si>
  <si>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</si>
  <si>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</si>
  <si>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</si>
  <si>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</si>
  <si>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</si>
  <si>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</si>
  <si>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</si>
  <si>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</si>
  <si>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</si>
  <si>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</si>
  <si>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</si>
  <si>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</si>
  <si>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</si>
  <si>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</si>
  <si>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</si>
  <si>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</si>
  <si>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</si>
  <si>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</si>
  <si>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</si>
  <si>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</si>
  <si>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</si>
  <si>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</si>
  <si>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</si>
  <si>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</si>
  <si>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</si>
  <si>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</si>
  <si>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</si>
  <si>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</si>
  <si>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</si>
  <si>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</si>
  <si>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</si>
  <si>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</si>
  <si>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</si>
  <si>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</si>
  <si>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</si>
  <si>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</si>
  <si>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</si>
  <si>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</si>
  <si>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</si>
  <si>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</si>
  <si>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</si>
  <si>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</si>
  <si>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</si>
  <si>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</si>
  <si>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</si>
  <si>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</si>
  <si>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</si>
  <si>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</si>
  <si>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</si>
  <si>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</si>
  <si>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</si>
  <si>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</si>
  <si>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</si>
  <si>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</si>
  <si>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</si>
  <si>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</si>
  <si>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</si>
  <si>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</si>
  <si>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</si>
  <si>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</si>
  <si>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</si>
  <si>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</si>
  <si>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</si>
  <si>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</si>
  <si>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</si>
  <si>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</si>
  <si>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</si>
  <si>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</si>
  <si>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</si>
  <si>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</si>
  <si>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</si>
  <si>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</si>
  <si>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</si>
  <si>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</si>
  <si>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</si>
  <si>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</si>
  <si>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</si>
  <si>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</si>
  <si>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</si>
  <si>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</si>
  <si>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</si>
  <si>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</si>
  <si>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</si>
  <si>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</si>
  <si>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</si>
  <si>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</si>
  <si>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</si>
  <si>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</si>
  <si>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</si>
  <si>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</si>
  <si>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</si>
  <si>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</si>
  <si>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</si>
  <si>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</si>
  <si>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</si>
  <si>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</si>
  <si>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</si>
  <si>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</si>
  <si>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</si>
  <si>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</si>
  <si>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</si>
  <si>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</si>
  <si>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</si>
  <si>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</si>
  <si>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</si>
  <si>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</si>
  <si>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</si>
  <si>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</si>
  <si>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</si>
  <si>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</si>
  <si>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</si>
  <si>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</si>
  <si>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</si>
  <si>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</si>
  <si>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</si>
  <si>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</si>
  <si>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</si>
  <si>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</si>
  <si>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</si>
  <si>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</si>
  <si>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</si>
  <si>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</si>
  <si>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</si>
  <si>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</si>
  <si>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</si>
  <si>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</si>
  <si>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</si>
  <si>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</si>
  <si>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</si>
  <si>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</si>
  <si>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</si>
  <si>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</si>
  <si>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</si>
  <si>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</si>
  <si>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</si>
  <si>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</si>
  <si>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</si>
  <si>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</si>
  <si>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</si>
  <si>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</si>
  <si>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</si>
  <si>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</si>
  <si>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</si>
  <si>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</si>
  <si>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</si>
  <si>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</si>
  <si>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</si>
  <si>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</si>
  <si>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</si>
  <si>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</si>
  <si>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</si>
  <si>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</si>
  <si>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</si>
  <si>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</si>
  <si>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</si>
  <si>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</si>
  <si>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</si>
  <si>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</si>
  <si>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</si>
  <si>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</si>
  <si>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</si>
  <si>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</si>
  <si>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</si>
  <si>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</si>
  <si>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</si>
  <si>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</si>
  <si>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</si>
  <si>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</si>
  <si>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</si>
  <si>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</si>
  <si>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</si>
  <si>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</si>
  <si>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</si>
  <si>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</si>
  <si>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</si>
  <si>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</si>
  <si>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</si>
  <si>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</si>
  <si>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</si>
  <si>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</si>
  <si>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</si>
  <si>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</si>
  <si>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</si>
  <si>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</si>
  <si>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</si>
  <si>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</si>
  <si>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</si>
  <si>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</si>
  <si>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</si>
  <si>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</si>
  <si>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</si>
  <si>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</si>
  <si>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</si>
  <si>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</si>
  <si>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</si>
  <si>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</si>
  <si>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</si>
  <si>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</si>
  <si>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</si>
  <si>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</si>
  <si>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</si>
  <si>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</si>
  <si>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</si>
  <si>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</si>
  <si>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</si>
  <si>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</si>
  <si>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</si>
  <si>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</si>
  <si>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</si>
  <si>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</si>
  <si>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</si>
  <si>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</si>
  <si>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</si>
  <si>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</si>
  <si>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</si>
  <si>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</si>
  <si>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</si>
  <si>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</si>
  <si>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</si>
  <si>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</si>
  <si>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</si>
  <si>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</si>
  <si>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</si>
  <si>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</si>
  <si>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</si>
  <si>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</si>
  <si>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</si>
  <si>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</si>
  <si>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</si>
  <si>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</si>
  <si>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</si>
  <si>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</si>
  <si>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</si>
  <si>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</si>
  <si>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</si>
  <si>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</si>
  <si>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</si>
  <si>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</si>
  <si>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</si>
  <si>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</si>
  <si>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</si>
  <si>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</si>
  <si>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</si>
  <si>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</si>
  <si>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</si>
  <si>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</si>
  <si>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</si>
  <si>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</si>
  <si>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</si>
  <si>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</si>
  <si>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</si>
  <si>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</si>
  <si>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</si>
  <si>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</si>
  <si>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</si>
  <si>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</si>
  <si>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</si>
  <si>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</si>
  <si>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</si>
  <si>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</si>
  <si>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</si>
  <si>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</si>
  <si>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</si>
  <si>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</si>
  <si>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</si>
  <si>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</si>
  <si>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</si>
  <si>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</si>
  <si>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</si>
  <si>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</si>
  <si>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</si>
  <si>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</si>
  <si>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</si>
  <si>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</si>
  <si>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</si>
  <si>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</si>
  <si>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</si>
  <si>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</si>
  <si>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</si>
  <si>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</si>
  <si>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</si>
  <si>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</si>
  <si>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</si>
  <si>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</si>
  <si>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</si>
  <si>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</si>
  <si>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</si>
  <si>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</si>
  <si>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</si>
  <si>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</si>
  <si>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</si>
  <si>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</si>
  <si>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</si>
  <si>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</si>
  <si>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</si>
  <si>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</si>
  <si>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</si>
  <si>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</si>
  <si>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</si>
  <si>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</si>
  <si>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</si>
  <si>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</si>
  <si>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</si>
  <si>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</si>
  <si>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</si>
  <si>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</si>
  <si>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</si>
  <si>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</si>
  <si>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</si>
  <si>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</si>
  <si>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</si>
  <si>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</si>
  <si>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</si>
  <si>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</si>
  <si>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</si>
  <si>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</si>
  <si>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</si>
  <si>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</si>
  <si>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</si>
  <si>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</si>
  <si>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</si>
  <si>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</si>
  <si>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</si>
  <si>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</si>
  <si>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</si>
  <si>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</si>
  <si>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</si>
  <si>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</si>
  <si>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</si>
  <si>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</si>
  <si>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</si>
  <si>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</si>
  <si>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</si>
  <si>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</si>
  <si>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</si>
  <si>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</si>
  <si>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</si>
  <si>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</si>
  <si>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</si>
  <si>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</si>
  <si>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</si>
  <si>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</si>
  <si>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</si>
  <si>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</si>
  <si>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</si>
  <si>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</si>
  <si>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</si>
  <si>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</si>
  <si>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</si>
  <si>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</si>
  <si>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</si>
  <si>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</si>
  <si>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</si>
  <si>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</si>
  <si>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</si>
  <si>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</si>
  <si>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</si>
  <si>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</si>
  <si>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</si>
  <si>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</si>
  <si>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</si>
  <si>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</si>
  <si>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</si>
  <si>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</si>
  <si>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</si>
  <si>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</si>
  <si>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</si>
  <si>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</si>
  <si>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</si>
  <si>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</si>
  <si>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</si>
  <si>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</si>
  <si>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</si>
  <si>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</si>
  <si>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</si>
  <si>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</si>
  <si>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</si>
  <si>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</si>
  <si>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</si>
  <si>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</si>
  <si>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</si>
  <si>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</si>
  <si>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</si>
  <si>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</si>
  <si>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</si>
  <si>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</si>
  <si>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</si>
  <si>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</si>
  <si>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</si>
  <si>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</si>
  <si>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</si>
  <si>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</si>
  <si>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</si>
  <si>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</si>
  <si>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</si>
  <si>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</si>
  <si>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</si>
  <si>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</si>
  <si>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</si>
  <si>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</si>
  <si>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</si>
  <si>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</si>
  <si>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</si>
  <si>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</si>
  <si>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</si>
  <si>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</si>
  <si>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</si>
  <si>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</si>
  <si>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</si>
  <si>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</si>
  <si>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</si>
  <si>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</si>
  <si>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</si>
  <si>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</si>
  <si>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</si>
  <si>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</si>
  <si>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</si>
  <si>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</si>
  <si>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</si>
  <si>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</si>
  <si>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</si>
  <si>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</si>
  <si>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</si>
  <si>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</si>
  <si>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</si>
  <si>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</si>
  <si>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</si>
  <si>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</si>
  <si>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</si>
  <si>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</si>
  <si>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</si>
  <si>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</si>
  <si>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</si>
  <si>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</si>
  <si>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</si>
  <si>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</si>
  <si>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</si>
  <si>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</si>
  <si>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</si>
  <si>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</si>
  <si>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</si>
  <si>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</si>
  <si>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</si>
  <si>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</si>
  <si>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</si>
  <si>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</si>
  <si>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</si>
  <si>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</si>
  <si>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</si>
  <si>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</si>
  <si>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</si>
  <si>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</si>
  <si>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</si>
  <si>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</si>
  <si>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</si>
  <si>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</si>
  <si>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</si>
  <si>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</si>
  <si>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</si>
  <si>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</si>
  <si>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</si>
  <si>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</si>
  <si>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</si>
  <si>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</si>
  <si>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</si>
  <si>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</si>
  <si>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</si>
  <si>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</si>
  <si>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</si>
  <si>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</si>
  <si>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</si>
  <si>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</si>
  <si>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</si>
  <si>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</si>
  <si>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</si>
  <si>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</si>
  <si>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</si>
  <si>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</si>
  <si>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</si>
  <si>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</si>
  <si>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</si>
  <si>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</si>
  <si>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</si>
  <si>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</si>
  <si>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</si>
  <si>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</si>
  <si>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</si>
  <si>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</si>
  <si>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</si>
  <si>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</si>
  <si>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</si>
  <si>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</si>
  <si>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</si>
  <si>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</si>
  <si>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</si>
  <si>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</si>
  <si>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</si>
  <si>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</si>
  <si>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</si>
  <si>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</si>
  <si>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</si>
  <si>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</si>
  <si>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</si>
  <si>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</si>
  <si>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</si>
  <si>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</si>
  <si>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</si>
  <si>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</si>
  <si>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</si>
  <si>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</si>
  <si>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</si>
  <si>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</si>
  <si>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</si>
  <si>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</si>
  <si>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</si>
  <si>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</si>
  <si>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</si>
  <si>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</si>
  <si>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</si>
  <si>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</si>
  <si>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</si>
  <si>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</si>
  <si>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</si>
  <si>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</si>
  <si>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</si>
  <si>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</si>
  <si>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</si>
  <si>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</si>
  <si>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</si>
  <si>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</si>
  <si>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</si>
  <si>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</si>
  <si>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</si>
  <si>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</si>
  <si>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</si>
  <si>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</si>
  <si>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</si>
  <si>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</si>
  <si>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</si>
  <si>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</si>
  <si>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</si>
  <si>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</si>
  <si>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</si>
  <si>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</si>
  <si>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</si>
  <si>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</si>
  <si>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</si>
  <si>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</si>
  <si>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</si>
  <si>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</si>
  <si>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</si>
  <si>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</si>
  <si>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</si>
  <si>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</si>
  <si>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</si>
  <si>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</si>
  <si>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</si>
  <si>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</si>
  <si>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</si>
  <si>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</si>
  <si>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</si>
  <si>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</si>
  <si>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</si>
  <si>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</si>
  <si>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</si>
  <si>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</si>
  <si>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</si>
  <si>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</si>
  <si>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</si>
  <si>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</si>
  <si>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</si>
  <si>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</si>
  <si>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</si>
  <si>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</si>
  <si>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</si>
  <si>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</si>
  <si>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</si>
  <si>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</si>
  <si>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</si>
  <si>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</si>
  <si>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</si>
  <si>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</si>
  <si>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</si>
  <si>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</si>
  <si>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</si>
  <si>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</si>
  <si>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</si>
  <si>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</si>
  <si>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</si>
  <si>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</si>
  <si>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</si>
  <si>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</si>
  <si>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</si>
  <si>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</si>
  <si>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</si>
  <si>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</si>
  <si>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</si>
  <si>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</si>
  <si>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</si>
  <si>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</si>
  <si>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</si>
  <si>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</si>
  <si>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</si>
  <si>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</si>
  <si>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</si>
  <si>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</si>
  <si>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</si>
  <si>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</si>
  <si>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</si>
  <si>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</si>
  <si>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</si>
  <si>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</si>
  <si>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</si>
  <si>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</si>
  <si>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</si>
  <si>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</si>
  <si>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</si>
  <si>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</si>
  <si>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</si>
  <si>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</si>
  <si>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</si>
  <si>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</si>
  <si>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</si>
  <si>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</si>
  <si>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</si>
  <si>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</si>
  <si>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</si>
  <si>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</si>
  <si>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</si>
  <si>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</si>
  <si>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</si>
  <si>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</si>
  <si>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</si>
  <si>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</si>
  <si>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</si>
  <si>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</si>
  <si>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</si>
  <si>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</si>
  <si>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</si>
  <si>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</si>
  <si>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</si>
  <si>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</si>
  <si>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</si>
  <si>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</si>
  <si>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</si>
  <si>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</si>
  <si>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</si>
  <si>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</si>
  <si>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</si>
  <si>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</si>
  <si>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</si>
  <si>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</si>
  <si>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</si>
  <si>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</si>
  <si>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</si>
  <si>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</si>
  <si>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</si>
  <si>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</si>
  <si>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</si>
  <si>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</si>
  <si>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</si>
  <si>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</si>
  <si>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</si>
  <si>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</si>
  <si>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</si>
  <si>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</si>
  <si>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</si>
  <si>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</si>
  <si>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</si>
  <si>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</si>
  <si>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</si>
  <si>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</si>
  <si>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</si>
  <si>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</si>
  <si>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</si>
  <si>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</si>
  <si>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</si>
  <si>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</si>
  <si>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</si>
  <si>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</si>
  <si>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</si>
  <si>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</si>
  <si>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</si>
  <si>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</si>
  <si>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</si>
  <si>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</si>
  <si>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</si>
  <si>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</si>
  <si>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</si>
  <si>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</si>
  <si>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</si>
  <si>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</si>
  <si>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</si>
  <si>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</si>
  <si>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</si>
  <si>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</si>
  <si>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</si>
  <si>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</si>
  <si>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</si>
  <si>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</si>
  <si>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</si>
  <si>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</si>
  <si>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</si>
  <si>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</si>
  <si>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</si>
  <si>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</si>
  <si>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</si>
  <si>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</si>
  <si>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</si>
  <si>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</si>
  <si>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</si>
  <si>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</si>
  <si>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</si>
  <si>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</si>
  <si>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</si>
  <si>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</si>
  <si>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</si>
  <si>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</si>
  <si>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</si>
  <si>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</si>
  <si>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</si>
  <si>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</si>
  <si>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</si>
  <si>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</si>
  <si>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</si>
  <si>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</si>
  <si>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</si>
  <si>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</si>
  <si>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</si>
  <si>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</si>
  <si>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</si>
  <si>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</si>
  <si>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</si>
  <si>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</si>
  <si>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</si>
  <si>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</si>
  <si>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</si>
  <si>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</si>
  <si>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</si>
  <si>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</si>
  <si>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</si>
  <si>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</si>
  <si>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</si>
  <si>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</si>
  <si>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</si>
  <si>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</si>
  <si>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</si>
  <si>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</si>
  <si>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</si>
  <si>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</si>
  <si>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</si>
  <si>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</si>
  <si>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</si>
  <si>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</si>
  <si>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</si>
  <si>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</si>
  <si>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</si>
  <si>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</si>
  <si>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</si>
  <si>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</si>
  <si>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</si>
  <si>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</si>
  <si>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</si>
  <si>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</si>
  <si>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</si>
  <si>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</si>
  <si>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</si>
  <si>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</si>
  <si>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</si>
  <si>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</si>
  <si>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</si>
  <si>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</si>
  <si>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</si>
  <si>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</si>
  <si>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</si>
  <si>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</si>
  <si>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</si>
  <si>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</si>
  <si>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</si>
  <si>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</si>
  <si>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</si>
  <si>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</si>
  <si>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</si>
  <si>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</si>
  <si>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</si>
  <si>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</si>
  <si>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</si>
  <si>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</si>
  <si>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</si>
  <si>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</si>
  <si>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</si>
  <si>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</si>
  <si>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</si>
  <si>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</si>
  <si>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</si>
  <si>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</si>
  <si>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</si>
  <si>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</si>
  <si>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</si>
  <si>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</si>
  <si>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</si>
  <si>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</si>
  <si>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</si>
  <si>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</si>
  <si>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</si>
  <si>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</si>
  <si>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</si>
  <si>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</si>
  <si>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</si>
  <si>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</si>
  <si>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</si>
  <si>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</si>
  <si>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</si>
  <si>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</si>
  <si>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</si>
  <si>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</si>
  <si>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</si>
  <si>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</si>
  <si>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</si>
  <si>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</si>
  <si>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</si>
  <si>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</si>
  <si>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</si>
  <si>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</si>
  <si>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</si>
  <si>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</si>
  <si>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</si>
  <si>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</si>
  <si>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</si>
  <si>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</si>
  <si>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</si>
  <si>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</si>
  <si>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</si>
  <si>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</si>
  <si>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</si>
  <si>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</si>
  <si>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</si>
  <si>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</si>
  <si>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</si>
  <si>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</si>
  <si>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</si>
  <si>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</si>
  <si>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</si>
  <si>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</si>
  <si>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</si>
  <si>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</si>
  <si>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</si>
  <si>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</si>
  <si>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</si>
  <si>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</si>
  <si>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</si>
  <si>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</si>
  <si>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</si>
  <si>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</si>
  <si>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</si>
  <si>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</si>
  <si>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</si>
  <si>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</si>
  <si>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</si>
  <si>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</si>
  <si>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</si>
  <si>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</si>
  <si>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</si>
  <si>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</si>
  <si>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</si>
  <si>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</si>
  <si>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</si>
  <si>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</si>
  <si>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</si>
  <si>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</si>
  <si>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</si>
  <si>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</si>
  <si>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</si>
  <si>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</si>
  <si>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</si>
  <si>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</si>
  <si>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</si>
  <si>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</si>
  <si>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</si>
  <si>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</si>
  <si>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</si>
  <si>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</si>
  <si>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</si>
  <si>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</si>
  <si>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</si>
  <si>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</si>
  <si>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</si>
  <si>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</si>
  <si>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</si>
  <si>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</si>
  <si>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</si>
  <si>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</si>
  <si>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</si>
  <si>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</si>
  <si>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</si>
  <si>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</si>
  <si>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</si>
  <si>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</si>
  <si>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</si>
  <si>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</si>
  <si>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</si>
  <si>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</si>
  <si>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</si>
  <si>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</si>
  <si>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</si>
  <si>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</si>
  <si>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</si>
  <si>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</si>
  <si>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</si>
  <si>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</si>
  <si>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</si>
  <si>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</si>
  <si>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</si>
  <si>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</si>
  <si>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</si>
  <si>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</si>
  <si>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</si>
  <si>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</si>
  <si>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</si>
  <si>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</si>
  <si>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</si>
  <si>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</si>
  <si>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</si>
  <si>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</si>
  <si>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</si>
  <si>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</si>
  <si>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</si>
  <si>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</si>
  <si>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</si>
  <si>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</si>
  <si>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</si>
  <si>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</si>
  <si>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</si>
  <si>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</si>
  <si>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</si>
  <si>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</si>
  <si>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</si>
  <si>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</si>
  <si>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</si>
  <si>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</si>
  <si>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</si>
  <si>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</si>
  <si>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</si>
  <si>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</si>
  <si>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</si>
  <si>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</si>
  <si>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</si>
  <si>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</si>
  <si>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</si>
  <si>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</si>
  <si>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</si>
  <si>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</si>
  <si>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</si>
  <si>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</si>
  <si>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</si>
  <si>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</si>
  <si>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</si>
  <si>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</si>
  <si>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</si>
  <si>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</si>
  <si>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</si>
  <si>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</si>
  <si>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</si>
  <si>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</si>
  <si>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</si>
  <si>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</si>
  <si>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</si>
  <si>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</si>
  <si>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</si>
  <si>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</si>
  <si>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</si>
  <si>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</si>
  <si>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</si>
  <si>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</si>
  <si>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</si>
  <si>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</si>
  <si>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</si>
  <si>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</si>
  <si>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</si>
  <si>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</si>
  <si>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</si>
  <si>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</si>
  <si>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</si>
  <si>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</si>
  <si>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</si>
  <si>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</si>
  <si>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</si>
  <si>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</si>
  <si>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</si>
  <si>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</si>
  <si>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</si>
  <si>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</si>
  <si>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</si>
  <si>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</si>
  <si>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</si>
  <si>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</si>
  <si>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</si>
  <si>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</si>
  <si>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</si>
  <si>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</si>
  <si>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</si>
  <si>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</si>
  <si>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</si>
  <si>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</si>
  <si>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</si>
  <si>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</si>
  <si>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</si>
  <si>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</si>
  <si>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</si>
  <si>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</si>
  <si>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</si>
  <si>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</si>
  <si>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</si>
  <si>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</si>
  <si>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</si>
  <si>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</si>
  <si>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</si>
  <si>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</si>
  <si>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</si>
  <si>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</si>
  <si>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</si>
  <si>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</si>
  <si>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</si>
  <si>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</si>
  <si>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</si>
  <si>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</si>
  <si>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</si>
  <si>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</si>
  <si>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</si>
  <si>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</si>
  <si>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</si>
  <si>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</si>
  <si>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</si>
  <si>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</si>
  <si>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</si>
  <si>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</si>
  <si>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</si>
  <si>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</si>
  <si>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</si>
  <si>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</si>
  <si>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</si>
  <si>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</si>
  <si>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</si>
  <si>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</si>
  <si>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</si>
  <si>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</si>
  <si>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</si>
  <si>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</si>
  <si>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</si>
  <si>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</si>
  <si>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</si>
  <si>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</si>
  <si>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</si>
  <si>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</si>
  <si>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</si>
  <si>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</si>
  <si>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</si>
  <si>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</si>
  <si>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</si>
  <si>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</si>
  <si>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</si>
  <si>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</si>
  <si>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</si>
  <si>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</si>
  <si>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</si>
  <si>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</si>
  <si>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</si>
  <si>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</si>
  <si>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</si>
  <si>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</si>
  <si>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</si>
  <si>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</si>
  <si>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</si>
  <si>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</si>
  <si>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</si>
  <si>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</si>
  <si>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</si>
  <si>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</si>
  <si>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</si>
  <si>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</si>
  <si>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</si>
  <si>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</si>
  <si>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</si>
  <si>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</si>
  <si>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</si>
  <si>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</si>
  <si>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</si>
  <si>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</si>
  <si>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</si>
  <si>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</si>
  <si>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</si>
  <si>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</si>
  <si>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</si>
  <si>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</si>
  <si>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</si>
  <si>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</si>
  <si>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</si>
  <si>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</si>
  <si>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</si>
  <si>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</si>
  <si>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</si>
  <si>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</si>
  <si>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</si>
  <si>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</si>
  <si>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</si>
  <si>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</si>
  <si>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</si>
  <si>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</si>
  <si>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</si>
  <si>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</si>
  <si>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</si>
  <si>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</si>
  <si>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</si>
  <si>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</si>
  <si>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</si>
  <si>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</si>
  <si>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</si>
  <si>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</si>
  <si>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</si>
  <si>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</si>
  <si>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</si>
  <si>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</si>
  <si>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</si>
  <si>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</si>
  <si>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</si>
  <si>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</si>
  <si>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</si>
  <si>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</si>
  <si>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</si>
  <si>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</si>
  <si>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</si>
  <si>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</si>
  <si>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</si>
  <si>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</si>
  <si>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</si>
  <si>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</si>
  <si>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</si>
  <si>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</si>
  <si>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</si>
  <si>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</si>
  <si>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</si>
  <si>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</si>
  <si>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</si>
  <si>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</si>
  <si>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</si>
  <si>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</si>
  <si>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</si>
  <si>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</si>
  <si>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</si>
  <si>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</si>
  <si>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</si>
  <si>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</si>
  <si>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</si>
  <si>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</si>
  <si>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</si>
  <si>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</si>
  <si>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</si>
  <si>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</si>
  <si>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</si>
  <si>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</si>
  <si>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</si>
  <si>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</si>
  <si>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</si>
  <si>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</si>
  <si>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</si>
  <si>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</si>
  <si>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</si>
  <si>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</si>
  <si>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</si>
  <si>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</si>
  <si>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</si>
  <si>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</si>
  <si>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</si>
  <si>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</si>
  <si>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</si>
  <si>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</si>
  <si>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</si>
  <si>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</si>
  <si>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</si>
  <si>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</si>
  <si>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</si>
  <si>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</si>
  <si>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</si>
  <si>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</si>
  <si>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</si>
  <si>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</si>
  <si>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</si>
  <si>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</si>
  <si>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</si>
  <si>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</si>
  <si>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</si>
  <si>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</si>
  <si>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</si>
  <si>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</si>
  <si>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</si>
  <si>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</si>
  <si>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</si>
  <si>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</si>
  <si>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</si>
  <si>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</si>
  <si>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</si>
  <si>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</si>
  <si>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</si>
  <si>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</si>
  <si>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</si>
  <si>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</si>
  <si>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</si>
  <si>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</si>
  <si>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</si>
  <si>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</si>
  <si>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</si>
  <si>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</si>
  <si>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</si>
  <si>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</si>
  <si>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</si>
  <si>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</si>
  <si>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</si>
  <si>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</si>
  <si>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</si>
  <si>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</si>
  <si>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</si>
  <si>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</si>
  <si>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</si>
  <si>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</si>
  <si>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</si>
  <si>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</si>
  <si>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</si>
  <si>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</si>
  <si>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</si>
  <si>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</si>
  <si>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</si>
  <si>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</si>
  <si>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</si>
  <si>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</si>
  <si>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</si>
  <si>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</si>
  <si>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</si>
  <si>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</si>
  <si>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</si>
  <si>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</si>
  <si>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</si>
  <si>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</si>
  <si>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</si>
  <si>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</si>
  <si>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</si>
  <si>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</si>
  <si>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</si>
  <si>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</si>
  <si>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</si>
  <si>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</si>
  <si>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</si>
  <si>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</si>
  <si>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</si>
  <si>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</si>
  <si>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</si>
  <si>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</si>
  <si>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</si>
  <si>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</si>
  <si>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</si>
  <si>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</si>
  <si>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</si>
  <si>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</si>
  <si>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</si>
  <si>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</si>
  <si>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</si>
  <si>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</si>
  <si>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</si>
  <si>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</si>
  <si>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</si>
  <si>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</si>
  <si>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</si>
  <si>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</si>
  <si>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</si>
  <si>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</si>
  <si>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</si>
  <si>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</si>
  <si>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</si>
  <si>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</si>
  <si>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</si>
  <si>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</si>
  <si>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</si>
  <si>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</si>
  <si>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</si>
  <si>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</si>
  <si>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</si>
  <si>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</si>
  <si>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</si>
  <si>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</si>
  <si>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</si>
  <si>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</si>
  <si>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</si>
  <si>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</si>
  <si>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</si>
  <si>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</si>
  <si>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</si>
  <si>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</si>
  <si>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</si>
  <si>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</si>
  <si>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</si>
  <si>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</si>
  <si>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</si>
  <si>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</si>
  <si>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</si>
  <si>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</si>
  <si>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</si>
  <si>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</si>
  <si>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</si>
  <si>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</si>
  <si>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</si>
  <si>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</si>
  <si>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</si>
  <si>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</si>
  <si>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</si>
  <si>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</si>
  <si>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</si>
  <si>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</si>
  <si>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</si>
  <si>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</si>
  <si>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</si>
  <si>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</si>
  <si>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</si>
  <si>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</si>
  <si>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</si>
  <si>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</si>
  <si>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</si>
  <si>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</si>
  <si>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</si>
  <si>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</si>
  <si>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</si>
  <si>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</si>
  <si>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</si>
  <si>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</si>
  <si>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</si>
  <si>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</si>
  <si>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</si>
  <si>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</si>
  <si>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</si>
  <si>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</si>
  <si>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</si>
  <si>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</si>
  <si>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</si>
  <si>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</si>
  <si>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</si>
  <si>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</si>
  <si>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</si>
  <si>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</si>
  <si>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</si>
  <si>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</si>
  <si>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</si>
  <si>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</si>
  <si>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</si>
  <si>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</si>
  <si>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</si>
  <si>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</si>
  <si>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</si>
  <si>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</si>
  <si>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</si>
  <si>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</si>
  <si>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</si>
  <si>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</si>
  <si>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</si>
  <si>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</si>
  <si>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</si>
  <si>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</si>
  <si>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</si>
  <si>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</si>
  <si>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</si>
  <si>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</si>
  <si>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</si>
  <si>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</si>
  <si>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</si>
  <si>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</si>
  <si>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</si>
  <si>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</si>
  <si>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</si>
  <si>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</si>
  <si>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</si>
  <si>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</si>
  <si>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</si>
  <si>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</si>
  <si>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</si>
  <si>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</si>
  <si>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</si>
  <si>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</si>
  <si>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</si>
  <si>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</si>
  <si>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</si>
  <si>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</si>
  <si>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</si>
  <si>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</si>
  <si>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</si>
  <si>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</si>
  <si>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</si>
  <si>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</si>
  <si>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</si>
  <si>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</si>
  <si>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</si>
  <si>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</si>
  <si>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</si>
  <si>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</si>
  <si>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</si>
  <si>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</si>
  <si>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</si>
  <si>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</si>
  <si>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</si>
  <si>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</si>
  <si>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</si>
  <si>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</si>
  <si>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</si>
  <si>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</si>
  <si>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</si>
  <si>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</si>
  <si>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</si>
  <si>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</si>
  <si>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</si>
  <si>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</si>
  <si>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</si>
  <si>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</si>
  <si>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</si>
  <si>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</si>
  <si>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</si>
  <si>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</si>
  <si>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</si>
  <si>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</si>
  <si>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</si>
  <si>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</si>
  <si>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</si>
  <si>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</si>
  <si>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</si>
  <si>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</si>
  <si>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</si>
  <si>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</si>
  <si>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</si>
  <si>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</si>
  <si>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</si>
  <si>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</si>
  <si>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</si>
  <si>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</si>
  <si>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</si>
  <si>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</si>
  <si>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</si>
  <si>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</si>
  <si>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</si>
  <si>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</si>
  <si>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</si>
  <si>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</si>
  <si>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</si>
  <si>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</si>
  <si>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</si>
  <si>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</si>
  <si>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</si>
  <si>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</si>
  <si>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</si>
  <si>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</si>
  <si>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</si>
  <si>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</si>
  <si>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</si>
  <si>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</si>
  <si>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</si>
  <si>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</si>
  <si>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</si>
  <si>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</si>
  <si>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</si>
  <si>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</si>
  <si>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</si>
  <si>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</si>
  <si>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</si>
  <si>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</si>
  <si>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</si>
  <si>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</si>
  <si>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</si>
  <si>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</si>
  <si>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</si>
  <si>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</si>
  <si>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</si>
  <si>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</si>
  <si>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</si>
  <si>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</si>
  <si>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</si>
  <si>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</si>
  <si>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</si>
  <si>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</si>
  <si>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</si>
  <si>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</si>
  <si>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</si>
  <si>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</si>
  <si>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</si>
  <si>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</si>
  <si>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</si>
  <si>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</si>
  <si>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</si>
  <si>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</si>
  <si>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</si>
  <si>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</si>
  <si>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</si>
  <si>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</si>
  <si>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</si>
  <si>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</si>
  <si>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</si>
  <si>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</si>
  <si>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</si>
  <si>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</si>
  <si>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</si>
  <si>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</si>
  <si>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</si>
  <si>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</si>
  <si>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</si>
  <si>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</si>
  <si>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</si>
  <si>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</si>
  <si>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</si>
  <si>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</si>
  <si>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</si>
  <si>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</si>
  <si>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</si>
  <si>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</si>
  <si>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</si>
  <si>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</si>
  <si>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</si>
  <si>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</si>
  <si>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</si>
  <si>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</si>
  <si>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</si>
  <si>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</si>
  <si>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</si>
  <si>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</si>
  <si>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</si>
  <si>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</si>
  <si>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</si>
  <si>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</si>
  <si>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</si>
  <si>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</si>
  <si>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</si>
  <si>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</si>
  <si>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</si>
  <si>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</si>
  <si>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</si>
  <si>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</si>
  <si>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</si>
  <si>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</si>
  <si>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</si>
  <si>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</si>
  <si>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</si>
  <si>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</si>
  <si>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</si>
  <si>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</si>
  <si>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</si>
  <si>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</si>
  <si>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</si>
  <si>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</si>
  <si>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</si>
  <si>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</si>
  <si>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</si>
  <si>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</si>
  <si>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</si>
  <si>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</si>
  <si>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</si>
  <si>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</si>
  <si>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</si>
  <si>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</si>
  <si>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</si>
  <si>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</si>
  <si>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</si>
  <si>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</si>
  <si>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</si>
  <si>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</si>
  <si>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</si>
  <si>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</si>
  <si>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</si>
  <si>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</si>
  <si>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</si>
  <si>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</si>
  <si>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</si>
  <si>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</si>
  <si>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</si>
  <si>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</si>
  <si>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</si>
  <si>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</si>
  <si>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</si>
  <si>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</si>
  <si>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</si>
  <si>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</si>
  <si>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</si>
  <si>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</si>
  <si>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</si>
  <si>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</si>
  <si>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</si>
  <si>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</si>
  <si>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</si>
  <si>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</si>
  <si>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</si>
  <si>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</si>
  <si>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</si>
  <si>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</si>
  <si>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</si>
  <si>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</si>
  <si>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</si>
  <si>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</si>
  <si>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</si>
  <si>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</si>
  <si>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</si>
  <si>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</si>
  <si>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</si>
  <si>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</si>
  <si>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</si>
  <si>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</si>
  <si>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</si>
  <si>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</si>
  <si>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</si>
  <si>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</si>
  <si>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</si>
  <si>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</si>
  <si>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</si>
  <si>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</si>
  <si>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</si>
  <si>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</si>
  <si>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</si>
  <si>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</si>
  <si>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</si>
  <si>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</si>
  <si>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</si>
  <si>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</si>
  <si>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</si>
  <si>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</si>
  <si>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</si>
  <si>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</si>
  <si>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</si>
  <si>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</si>
  <si>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</si>
  <si>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</si>
  <si>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</si>
  <si>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</si>
  <si>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</si>
  <si>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</si>
  <si>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</si>
  <si>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</si>
  <si>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</si>
  <si>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</si>
  <si>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</si>
  <si>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</si>
  <si>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</si>
  <si>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</si>
  <si>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</si>
  <si>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</si>
  <si>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</si>
  <si>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</si>
  <si>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</si>
  <si>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</si>
  <si>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</si>
  <si>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</si>
  <si>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</si>
  <si>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</si>
  <si>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</si>
  <si>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</si>
  <si>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</si>
  <si>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</si>
  <si>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</si>
  <si>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</si>
  <si>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</si>
  <si>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</si>
  <si>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</si>
  <si>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</si>
  <si>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</si>
  <si>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</si>
  <si>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</si>
  <si>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</si>
  <si>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</si>
  <si>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</si>
  <si>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</si>
  <si>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</si>
  <si>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</si>
  <si>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</si>
  <si>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</si>
  <si>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</si>
  <si>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</si>
  <si>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</si>
  <si>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</si>
  <si>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</si>
  <si>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</si>
  <si>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</si>
  <si>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</si>
  <si>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</si>
  <si>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</si>
  <si>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</si>
  <si>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</si>
  <si>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</si>
  <si>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</si>
  <si>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</si>
  <si>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</si>
  <si>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</si>
  <si>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</si>
  <si>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</si>
  <si>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</si>
  <si>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</si>
  <si>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</si>
  <si>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</si>
  <si>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</si>
  <si>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</si>
  <si>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</si>
  <si>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</si>
  <si>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</si>
  <si>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</si>
  <si>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</si>
  <si>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</si>
  <si>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</si>
  <si>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</si>
  <si>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</si>
  <si>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</si>
  <si>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</si>
  <si>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</si>
  <si>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</si>
  <si>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</si>
  <si>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</si>
  <si>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</si>
  <si>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</si>
  <si>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</si>
  <si>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</si>
  <si>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</si>
  <si>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</si>
  <si>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</si>
  <si>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</si>
  <si>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</si>
  <si>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</si>
  <si>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</si>
  <si>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</si>
  <si>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</si>
  <si>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</si>
  <si>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</si>
  <si>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</si>
  <si>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</si>
  <si>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</si>
  <si>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</si>
  <si>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</si>
  <si>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</si>
  <si>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</si>
  <si>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</si>
  <si>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</si>
  <si>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</si>
  <si>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</si>
  <si>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</si>
  <si>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</si>
  <si>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</si>
  <si>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</si>
  <si>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</si>
  <si>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</si>
  <si>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</si>
  <si>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</si>
  <si>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</si>
  <si>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</si>
  <si>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</si>
  <si>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</si>
  <si>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</si>
  <si>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</si>
  <si>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</si>
  <si>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</si>
  <si>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</si>
  <si>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</si>
  <si>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</si>
  <si>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</si>
  <si>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</si>
  <si>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</si>
  <si>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</si>
  <si>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</si>
  <si>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</si>
  <si>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</si>
  <si>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</si>
  <si>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</si>
  <si>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</si>
  <si>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</si>
  <si>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</si>
  <si>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</si>
  <si>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</si>
  <si>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</si>
  <si>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</si>
  <si>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</si>
  <si>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</si>
  <si>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</si>
  <si>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</si>
  <si>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</si>
  <si>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</si>
  <si>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</si>
  <si>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</si>
  <si>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</si>
  <si>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</si>
  <si>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</si>
  <si>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</si>
  <si>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</si>
  <si>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</si>
  <si>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</si>
  <si>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</si>
  <si>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</si>
  <si>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</si>
  <si>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</si>
  <si>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</si>
  <si>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</si>
  <si>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</si>
  <si>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</si>
  <si>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</si>
  <si>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</si>
  <si>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</si>
  <si>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</si>
  <si>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</si>
  <si>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</si>
  <si>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</si>
  <si>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</si>
  <si>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</si>
  <si>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</si>
  <si>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</si>
  <si>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</si>
  <si>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</si>
  <si>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</si>
  <si>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</si>
  <si>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</si>
  <si>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</si>
  <si>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</si>
  <si>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</si>
  <si>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</si>
  <si>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</si>
  <si>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</si>
  <si>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</si>
  <si>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</si>
  <si>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</si>
  <si>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</si>
  <si>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</si>
  <si>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</si>
  <si>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</si>
  <si>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</si>
  <si>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</si>
  <si>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</si>
  <si>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</si>
  <si>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</si>
  <si>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</si>
  <si>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</si>
  <si>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</si>
  <si>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</si>
  <si>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</si>
  <si>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</si>
  <si>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</si>
  <si>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</si>
  <si>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</si>
  <si>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</si>
  <si>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</si>
  <si>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</si>
  <si>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</si>
  <si>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</si>
  <si>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</si>
  <si>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</si>
  <si>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</si>
  <si>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</si>
  <si>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</si>
  <si>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</si>
  <si>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</si>
  <si>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</si>
  <si>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</si>
  <si>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</si>
  <si>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</si>
  <si>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</si>
  <si>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</si>
  <si>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</si>
  <si>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</si>
  <si>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</si>
  <si>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</si>
  <si>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</si>
  <si>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</si>
  <si>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</si>
  <si>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</si>
  <si>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</si>
  <si>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</si>
  <si>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</si>
  <si>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</si>
  <si>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</si>
  <si>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</si>
  <si>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</si>
  <si>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</si>
  <si>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</si>
  <si>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</si>
  <si>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</si>
  <si>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</si>
  <si>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</si>
  <si>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</si>
  <si>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</si>
  <si>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</si>
  <si>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</si>
  <si>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</si>
  <si>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</si>
  <si>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</si>
  <si>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</si>
  <si>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</si>
  <si>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</si>
  <si>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</si>
  <si>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</si>
  <si>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</si>
  <si>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</si>
  <si>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</si>
  <si>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</si>
  <si>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</si>
  <si>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</si>
  <si>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</si>
  <si>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</si>
  <si>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</si>
  <si>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</si>
  <si>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</si>
  <si>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</si>
  <si>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</si>
  <si>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</si>
  <si>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</si>
  <si>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</si>
  <si>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</si>
  <si>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</si>
  <si>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</si>
  <si>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</si>
  <si>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</si>
  <si>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</si>
  <si>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</si>
  <si>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</si>
  <si>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</si>
  <si>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</si>
  <si>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</si>
  <si>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</si>
  <si>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</si>
  <si>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</si>
  <si>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</si>
  <si>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</si>
  <si>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</si>
  <si>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</si>
  <si>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</si>
  <si>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</si>
  <si>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</si>
  <si>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</si>
  <si>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</si>
  <si>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</si>
  <si>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</si>
  <si>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</si>
  <si>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</si>
  <si>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</si>
  <si>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</si>
  <si>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</si>
  <si>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</si>
  <si>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</si>
  <si>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</si>
  <si>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</si>
  <si>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</si>
  <si>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</si>
  <si>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</si>
  <si>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</si>
  <si>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</si>
  <si>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</si>
  <si>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</si>
  <si>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</si>
  <si>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</si>
  <si>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</si>
  <si>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</si>
  <si>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</si>
  <si>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</si>
  <si>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</si>
  <si>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</si>
  <si>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</si>
  <si>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</si>
  <si>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</si>
  <si>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</si>
  <si>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</si>
  <si>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</si>
  <si>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</si>
  <si>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</si>
  <si>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</si>
  <si>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</si>
  <si>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</si>
  <si>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</si>
  <si>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</si>
  <si>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</si>
  <si>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</si>
  <si>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</si>
  <si>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</si>
  <si>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</si>
  <si>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</si>
  <si>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</si>
  <si>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</si>
  <si>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</si>
  <si>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</si>
  <si>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</si>
  <si>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</si>
  <si>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</si>
  <si>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</si>
  <si>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</si>
  <si>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</si>
  <si>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</si>
  <si>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</si>
  <si>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</si>
  <si>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</si>
  <si>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</si>
  <si>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</si>
  <si>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</si>
  <si>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</si>
  <si>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</si>
  <si>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</si>
  <si>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</si>
  <si>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</si>
  <si>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</si>
  <si>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</si>
  <si>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</si>
  <si>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</si>
  <si>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</si>
  <si>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</si>
  <si>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</si>
  <si>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</si>
  <si>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</si>
  <si>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</si>
  <si>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</si>
  <si>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</si>
  <si>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</si>
  <si>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</si>
  <si>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</si>
  <si>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</si>
  <si>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</si>
  <si>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</si>
  <si>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</si>
  <si>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</si>
  <si>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</si>
  <si>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</si>
  <si>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</si>
  <si>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</si>
  <si>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</si>
  <si>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</si>
  <si>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</si>
  <si>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</si>
  <si>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</si>
  <si>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</si>
  <si>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</si>
  <si>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</si>
  <si>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</si>
  <si>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</si>
  <si>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</si>
  <si>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</si>
  <si>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</si>
  <si>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</si>
  <si>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</si>
  <si>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</si>
  <si>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</si>
  <si>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</si>
  <si>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</si>
  <si>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</si>
  <si>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</si>
  <si>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</si>
  <si>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</si>
  <si>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</si>
  <si>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</si>
  <si>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</si>
  <si>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</si>
  <si>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</si>
  <si>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</si>
  <si>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</si>
  <si>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</si>
  <si>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</si>
  <si>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</si>
  <si>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</si>
  <si>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</si>
  <si>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</si>
  <si>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</si>
  <si>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</si>
  <si>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</si>
  <si>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</si>
  <si>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</si>
  <si>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</si>
  <si>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</si>
  <si>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</si>
  <si>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</si>
  <si>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</si>
  <si>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</si>
  <si>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</si>
  <si>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</si>
  <si>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</si>
  <si>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</si>
  <si>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</si>
  <si>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</si>
  <si>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</si>
  <si>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</si>
  <si>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</si>
  <si>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</si>
  <si>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</si>
  <si>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</si>
  <si>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</si>
  <si>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</si>
  <si>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</si>
  <si>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</si>
  <si>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</si>
  <si>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</si>
  <si>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</si>
  <si>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</si>
  <si>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</si>
  <si>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</si>
  <si>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</si>
  <si>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</si>
  <si>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</si>
  <si>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</si>
  <si>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</si>
  <si>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</si>
  <si>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</si>
  <si>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</si>
  <si>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</si>
  <si>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</si>
  <si>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</si>
  <si>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</si>
  <si>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</si>
  <si>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</si>
  <si>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</si>
  <si>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</si>
  <si>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</si>
  <si>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</si>
  <si>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</si>
  <si>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</si>
  <si>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</si>
  <si>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</si>
  <si>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</si>
  <si>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</si>
  <si>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</si>
  <si>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</si>
  <si>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</si>
  <si>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</si>
  <si>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</si>
  <si>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</si>
  <si>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</si>
  <si>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</si>
  <si>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</si>
  <si>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</si>
  <si>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</si>
  <si>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</si>
  <si>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</si>
  <si>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</si>
  <si>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</si>
  <si>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</si>
  <si>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</si>
  <si>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</si>
  <si>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</si>
  <si>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</si>
  <si>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</si>
  <si>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</si>
  <si>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</si>
  <si>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</si>
  <si>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</si>
  <si>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</si>
  <si>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</si>
  <si>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</si>
  <si>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</si>
  <si>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</si>
  <si>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</si>
  <si>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</si>
  <si>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</si>
  <si>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</si>
  <si>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</si>
  <si>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</si>
  <si>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</si>
  <si>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</si>
  <si>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</si>
  <si>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</si>
  <si>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</si>
  <si>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</si>
  <si>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</si>
  <si>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</si>
  <si>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</si>
  <si>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</si>
  <si>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</si>
  <si>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</si>
  <si>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</si>
  <si>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</si>
  <si>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</si>
  <si>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</si>
  <si>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</si>
  <si>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</si>
  <si>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</si>
  <si>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</si>
  <si>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</si>
  <si>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</si>
  <si>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</si>
  <si>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</si>
  <si>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</si>
  <si>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</si>
  <si>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</si>
  <si>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</si>
  <si>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</si>
  <si>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</si>
  <si>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</si>
  <si>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</si>
  <si>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</si>
  <si>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</si>
  <si>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</si>
  <si>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</si>
  <si>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</si>
  <si>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</si>
  <si>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</si>
  <si>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</si>
  <si>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</si>
  <si>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</si>
  <si>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</si>
  <si>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</si>
  <si>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</si>
  <si>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</si>
  <si>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</si>
  <si>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</si>
  <si>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</si>
  <si>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</si>
  <si>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</si>
  <si>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</si>
  <si>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</si>
  <si>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</si>
  <si>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</si>
  <si>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</si>
  <si>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</si>
  <si>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</si>
  <si>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</si>
  <si>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</si>
  <si>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</si>
  <si>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</si>
  <si>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</si>
  <si>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</si>
  <si>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</si>
  <si>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</si>
  <si>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</si>
  <si>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</si>
  <si>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</si>
  <si>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</si>
  <si>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</si>
  <si>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</si>
  <si>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</si>
  <si>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</si>
  <si>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</si>
  <si>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</si>
  <si>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</si>
  <si>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</si>
  <si>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</si>
  <si>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</si>
  <si>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</si>
  <si>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</si>
  <si>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</si>
  <si>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</si>
  <si>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</si>
  <si>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</si>
  <si>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</si>
  <si>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</si>
  <si>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</si>
  <si>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</si>
  <si>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</si>
  <si>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</si>
  <si>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</si>
  <si>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</si>
  <si>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</si>
  <si>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</si>
  <si>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</si>
  <si>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</si>
  <si>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</si>
  <si>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</si>
  <si>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</si>
  <si>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</si>
  <si>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</si>
  <si>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</si>
  <si>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</si>
  <si>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</si>
  <si>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</si>
  <si>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</si>
  <si>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</si>
  <si>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</si>
  <si>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</si>
  <si>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</si>
  <si>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</si>
  <si>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</si>
  <si>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</si>
  <si>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</si>
  <si>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</si>
  <si>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</si>
  <si>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</si>
  <si>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</si>
  <si>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</si>
  <si>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</si>
  <si>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</si>
  <si>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</si>
  <si>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</si>
  <si>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</si>
  <si>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</si>
  <si>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</si>
  <si>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</si>
  <si>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</si>
  <si>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</si>
  <si>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</si>
  <si>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</si>
  <si>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</si>
  <si>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</si>
  <si>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</si>
  <si>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</si>
  <si>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</si>
  <si>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</si>
  <si>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</si>
  <si>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</si>
  <si>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</si>
  <si>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</si>
  <si>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</si>
  <si>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</si>
  <si>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</si>
  <si>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</si>
  <si>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</si>
  <si>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</si>
  <si>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</si>
  <si>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</si>
  <si>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</si>
  <si>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</si>
  <si>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</si>
  <si>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</si>
  <si>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</si>
  <si>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</si>
  <si>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</si>
  <si>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</si>
  <si>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</si>
  <si>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</si>
  <si>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</si>
  <si>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</si>
  <si>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</si>
  <si>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</si>
  <si>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</si>
  <si>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</si>
  <si>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</si>
  <si>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</si>
  <si>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</si>
  <si>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</si>
  <si>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</si>
  <si>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</si>
  <si>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</si>
  <si>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</si>
  <si>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</si>
  <si>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</si>
  <si>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</si>
  <si>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</si>
  <si>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</si>
  <si>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</si>
  <si>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</si>
  <si>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</si>
  <si>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</si>
  <si>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</si>
  <si>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</si>
  <si>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</si>
  <si>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</si>
  <si>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</si>
  <si>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</si>
  <si>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</si>
  <si>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</si>
  <si>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</si>
  <si>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</si>
  <si>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</si>
  <si>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</si>
  <si>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</si>
  <si>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</si>
  <si>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</si>
  <si>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</si>
  <si>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</si>
  <si>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</si>
  <si>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</si>
  <si>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</si>
  <si>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</si>
  <si>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</si>
  <si>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</si>
  <si>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</si>
  <si>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</si>
  <si>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</si>
  <si>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</si>
  <si>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</si>
  <si>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</si>
  <si>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</si>
  <si>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</si>
  <si>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</si>
  <si>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</si>
  <si>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</si>
  <si>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</si>
  <si>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</si>
  <si>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</si>
  <si>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</si>
  <si>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</si>
  <si>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</si>
  <si>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</si>
  <si>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</si>
  <si>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</si>
  <si>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</si>
  <si>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</si>
  <si>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</si>
  <si>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</si>
  <si>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</si>
  <si>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</si>
  <si>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</si>
  <si>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</si>
  <si>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</si>
  <si>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</si>
  <si>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</si>
  <si>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</si>
  <si>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</si>
  <si>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</si>
  <si>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</si>
  <si>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</si>
  <si>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</si>
  <si>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</si>
  <si>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</si>
  <si>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</si>
  <si>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</si>
  <si>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</si>
  <si>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</si>
  <si>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</si>
  <si>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</si>
  <si>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</si>
  <si>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</si>
  <si>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</si>
  <si>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</si>
  <si>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</si>
  <si>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</si>
  <si>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</si>
  <si>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</si>
  <si>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</si>
  <si>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</si>
  <si>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</si>
  <si>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</si>
  <si>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</si>
  <si>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</si>
  <si>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</si>
  <si>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</si>
  <si>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</si>
  <si>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</si>
  <si>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</si>
  <si>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</si>
  <si>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</si>
  <si>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</si>
  <si>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</si>
  <si>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</si>
  <si>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</si>
  <si>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</si>
  <si>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</si>
  <si>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</si>
  <si>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</si>
  <si>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</si>
  <si>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</si>
  <si>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</si>
  <si>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</si>
  <si>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</si>
  <si>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</si>
  <si>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</si>
  <si>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</si>
  <si>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</si>
  <si>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</si>
  <si>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</si>
  <si>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</si>
  <si>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</si>
  <si>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</si>
  <si>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</si>
  <si>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</si>
  <si>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</si>
  <si>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</si>
  <si>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</si>
  <si>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</si>
  <si>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</si>
  <si>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</si>
  <si>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</si>
  <si>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</si>
  <si>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</si>
  <si>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</si>
  <si>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</si>
  <si>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</si>
  <si>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</si>
  <si>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</si>
  <si>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</si>
  <si>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</si>
  <si>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</si>
  <si>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</si>
  <si>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</si>
  <si>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</si>
  <si>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</si>
  <si>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</si>
  <si>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</si>
  <si>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</si>
  <si>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</si>
  <si>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</si>
  <si>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</si>
  <si>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</si>
  <si>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</si>
  <si>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</si>
  <si>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</si>
  <si>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</si>
  <si>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</si>
  <si>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</si>
  <si>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</si>
  <si>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</si>
  <si>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</si>
  <si>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</si>
  <si>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</si>
  <si>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</si>
  <si>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</si>
  <si>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</si>
  <si>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</si>
  <si>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</si>
  <si>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</si>
  <si>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</si>
  <si>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</si>
  <si>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</si>
  <si>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</si>
  <si>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</si>
  <si>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</si>
  <si>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</si>
  <si>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</si>
  <si>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</si>
  <si>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</si>
  <si>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</si>
  <si>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</si>
  <si>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</si>
  <si>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</si>
  <si>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</si>
  <si>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</si>
  <si>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</si>
  <si>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</si>
  <si>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</si>
  <si>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</si>
  <si>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</si>
  <si>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</si>
  <si>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</si>
  <si>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</si>
  <si>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</si>
  <si>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</si>
  <si>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</si>
  <si>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</si>
  <si>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</si>
  <si>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</si>
  <si>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</si>
  <si>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</si>
  <si>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</si>
  <si>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</si>
  <si>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</si>
  <si>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</si>
  <si>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</si>
  <si>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</si>
  <si>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</si>
  <si>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</si>
  <si>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</si>
  <si>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</si>
  <si>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</si>
  <si>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</si>
  <si>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</si>
  <si>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</si>
  <si>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</si>
  <si>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</si>
  <si>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</si>
  <si>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</si>
  <si>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</si>
  <si>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</si>
  <si>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</si>
  <si>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</si>
  <si>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</si>
  <si>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</si>
  <si>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</si>
  <si>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</si>
  <si>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</si>
  <si>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</si>
  <si>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</si>
  <si>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</si>
  <si>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</si>
  <si>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</si>
  <si>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</si>
  <si>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</si>
  <si>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</si>
  <si>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</si>
  <si>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</si>
  <si>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</si>
  <si>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</si>
  <si>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</si>
  <si>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</si>
  <si>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</si>
  <si>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</si>
  <si>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</si>
  <si>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</si>
  <si>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</si>
  <si>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</si>
  <si>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</si>
  <si>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</si>
  <si>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</si>
  <si>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</si>
  <si>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</si>
  <si>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</si>
  <si>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</si>
  <si>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</si>
  <si>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</si>
  <si>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</si>
  <si>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</si>
  <si>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</si>
  <si>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</si>
  <si>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</si>
  <si>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</si>
  <si>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</si>
  <si>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</si>
  <si>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</si>
  <si>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</si>
  <si>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</si>
  <si>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</si>
  <si>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</si>
  <si>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</si>
  <si>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</si>
  <si>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</si>
  <si>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</si>
  <si>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</si>
  <si>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</si>
  <si>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</si>
  <si>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</si>
  <si>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</si>
  <si>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</si>
  <si>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</si>
  <si>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</si>
  <si>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</si>
  <si>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</si>
  <si>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</si>
  <si>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</si>
  <si>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</si>
  <si>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</si>
  <si>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</si>
  <si>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</si>
  <si>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</si>
  <si>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</si>
  <si>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</si>
  <si>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</si>
  <si>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</si>
  <si>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</si>
  <si>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</si>
  <si>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</si>
  <si>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</si>
  <si>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</si>
  <si>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</si>
  <si>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</si>
  <si>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</si>
  <si>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</si>
  <si>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</si>
  <si>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</si>
  <si>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</si>
  <si>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</si>
  <si>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</si>
  <si>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</si>
  <si>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</si>
  <si>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</si>
  <si>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</si>
  <si>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</si>
  <si>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</si>
  <si>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</si>
  <si>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</si>
  <si>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</si>
  <si>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</si>
  <si>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</si>
  <si>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</si>
  <si>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</si>
  <si>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</si>
  <si>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</si>
  <si>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</si>
  <si>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</si>
  <si>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</si>
  <si>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</si>
  <si>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</si>
  <si>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</si>
  <si>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</si>
  <si>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</si>
  <si>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</si>
  <si>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</si>
  <si>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</si>
  <si>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</si>
  <si>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</si>
  <si>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</si>
  <si>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</si>
  <si>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</si>
  <si>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</si>
  <si>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</si>
  <si>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</si>
  <si>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</si>
  <si>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</si>
  <si>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</si>
  <si>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</si>
  <si>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</si>
  <si>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</si>
  <si>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</si>
  <si>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</si>
  <si>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</si>
  <si>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</si>
  <si>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</si>
  <si>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</si>
  <si>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</si>
  <si>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</si>
  <si>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</si>
  <si>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</si>
  <si>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</si>
  <si>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</si>
  <si>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</si>
  <si>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</si>
  <si>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</si>
  <si>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</si>
  <si>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</si>
  <si>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</si>
  <si>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</si>
  <si>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</si>
  <si>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</si>
  <si>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</si>
  <si>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</si>
  <si>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</si>
  <si>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</si>
  <si>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</si>
  <si>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</si>
  <si>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</si>
  <si>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</si>
  <si>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</si>
  <si>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</si>
  <si>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</si>
  <si>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</si>
  <si>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</si>
  <si>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</si>
  <si>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</si>
  <si>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</si>
  <si>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</si>
  <si>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</si>
  <si>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</si>
  <si>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</si>
  <si>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</si>
  <si>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</si>
  <si>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</si>
  <si>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</si>
  <si>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</si>
  <si>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</si>
  <si>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</si>
  <si>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</si>
  <si>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</si>
  <si>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</si>
  <si>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</si>
  <si>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</si>
  <si>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</si>
  <si>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</si>
  <si>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</si>
  <si>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</si>
  <si>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</si>
  <si>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</si>
  <si>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</si>
  <si>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</si>
  <si>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</si>
  <si>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</si>
  <si>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</si>
  <si>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</si>
  <si>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</si>
  <si>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</si>
  <si>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</si>
  <si>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</si>
  <si>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</si>
  <si>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</si>
  <si>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</si>
  <si>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</si>
  <si>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</si>
  <si>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</si>
  <si>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</si>
  <si>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</si>
  <si>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</si>
  <si>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</si>
  <si>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</si>
  <si>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</si>
  <si>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</si>
  <si>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</si>
  <si>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</si>
  <si>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</si>
  <si>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</si>
  <si>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</si>
  <si>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</si>
  <si>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</si>
  <si>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</si>
  <si>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</si>
  <si>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</si>
  <si>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</si>
  <si>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</si>
  <si>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</si>
  <si>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</si>
  <si>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</si>
  <si>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</si>
  <si>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</si>
  <si>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</si>
  <si>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</si>
  <si>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</si>
  <si>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</si>
  <si>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</si>
  <si>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</si>
  <si>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</si>
  <si>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</si>
  <si>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</si>
  <si>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</si>
  <si>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</si>
  <si>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</si>
  <si>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</si>
  <si>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</si>
  <si>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</si>
  <si>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</si>
  <si>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</si>
  <si>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</si>
  <si>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</si>
  <si>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</si>
  <si>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</si>
  <si>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</si>
  <si>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</si>
  <si>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</si>
  <si>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</si>
  <si>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</si>
  <si>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</si>
  <si>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</si>
  <si>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</si>
  <si>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</si>
  <si>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</si>
  <si>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</si>
  <si>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</si>
  <si>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</si>
  <si>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</si>
  <si>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</si>
  <si>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</si>
  <si>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</si>
  <si>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</si>
  <si>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</si>
  <si>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</si>
  <si>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</si>
  <si>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</si>
  <si>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</si>
  <si>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</si>
  <si>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</si>
  <si>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</si>
  <si>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</si>
  <si>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</si>
  <si>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</si>
  <si>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</si>
  <si>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</si>
  <si>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</si>
  <si>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</si>
  <si>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</si>
  <si>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</si>
  <si>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</si>
  <si>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</si>
  <si>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</si>
  <si>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</si>
  <si>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</si>
  <si>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</si>
  <si>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</si>
  <si>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</si>
  <si>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</si>
  <si>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</si>
  <si>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</si>
  <si>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</si>
  <si>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</si>
  <si>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</si>
  <si>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</si>
  <si>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</si>
  <si>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</si>
  <si>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</si>
  <si>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</si>
  <si>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</si>
  <si>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</si>
  <si>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</si>
  <si>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</si>
  <si>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</si>
  <si>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</si>
  <si>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</si>
  <si>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</si>
  <si>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</si>
  <si>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</si>
  <si>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</si>
  <si>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</si>
  <si>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</si>
  <si>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</si>
  <si>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</si>
  <si>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</si>
  <si>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</si>
  <si>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</si>
  <si>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</si>
  <si>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</si>
  <si>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</si>
  <si>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</si>
  <si>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</si>
  <si>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</si>
  <si>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</si>
  <si>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</si>
  <si>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</si>
  <si>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</si>
  <si>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</si>
  <si>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</si>
  <si>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</si>
  <si>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</si>
  <si>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</si>
  <si>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</si>
  <si>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</si>
  <si>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</si>
  <si>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</si>
  <si>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</si>
  <si>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</si>
  <si>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</si>
  <si>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</si>
  <si>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</si>
  <si>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</si>
  <si>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</si>
  <si>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</si>
  <si>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</si>
  <si>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</si>
  <si>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</si>
  <si>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</si>
  <si>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</si>
  <si>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</si>
  <si>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</si>
  <si>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</si>
  <si>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</si>
  <si>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</si>
  <si>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</si>
  <si>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</si>
  <si>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</si>
  <si>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</si>
  <si>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</si>
  <si>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</si>
  <si>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</si>
  <si>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</si>
  <si>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</si>
  <si>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</si>
  <si>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</si>
  <si>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</si>
  <si>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</si>
  <si>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</si>
  <si>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</si>
  <si>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</si>
  <si>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</si>
  <si>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</si>
  <si>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</si>
  <si>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</si>
  <si>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</si>
  <si>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</si>
  <si>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</si>
  <si>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</si>
  <si>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</si>
  <si>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</si>
  <si>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</si>
  <si>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</si>
  <si>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</si>
  <si>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</si>
  <si>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</si>
  <si>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</si>
  <si>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</si>
  <si>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</si>
  <si>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</si>
  <si>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</si>
  <si>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</si>
  <si>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</si>
  <si>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</si>
  <si>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</si>
  <si>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</si>
  <si>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</si>
  <si>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</si>
  <si>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</si>
  <si>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</si>
  <si>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</si>
  <si>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</si>
  <si>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</si>
  <si>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</si>
  <si>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</si>
  <si>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</si>
  <si>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</si>
  <si>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</si>
  <si>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</si>
  <si>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</si>
  <si>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</si>
  <si>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</si>
  <si>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</si>
  <si>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</si>
  <si>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</si>
  <si>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</si>
  <si>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</si>
  <si>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</si>
  <si>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</si>
  <si>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</si>
  <si>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</si>
  <si>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</si>
  <si>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</si>
  <si>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</si>
  <si>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</si>
  <si>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</si>
  <si>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</si>
  <si>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</si>
  <si>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</si>
  <si>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</si>
  <si>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</si>
  <si>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</si>
  <si>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</si>
  <si>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</si>
  <si>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</si>
  <si>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</si>
  <si>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</si>
  <si>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</si>
  <si>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</si>
  <si>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</si>
  <si>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</si>
  <si>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</si>
  <si>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</si>
  <si>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</si>
  <si>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</si>
  <si>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</si>
  <si>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</si>
  <si>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</si>
  <si>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</si>
  <si>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</si>
  <si>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</si>
  <si>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</si>
  <si>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</si>
  <si>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</si>
  <si>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</si>
  <si>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</si>
  <si>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</si>
  <si>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</si>
  <si>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</si>
  <si>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</si>
  <si>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</si>
  <si>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</si>
  <si>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</si>
  <si>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</si>
  <si>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</si>
  <si>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</si>
  <si>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</si>
  <si>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</si>
  <si>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</si>
  <si>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</si>
  <si>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</si>
  <si>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</si>
  <si>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</si>
  <si>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</si>
  <si>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</si>
  <si>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</si>
  <si>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</si>
  <si>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</si>
  <si>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</si>
  <si>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</si>
  <si>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</si>
  <si>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</si>
  <si>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</si>
  <si>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</si>
  <si>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</si>
  <si>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</si>
  <si>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</si>
  <si>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</si>
  <si>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</si>
  <si>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</si>
  <si>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</si>
  <si>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</si>
  <si>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</si>
  <si>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</si>
  <si>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</si>
  <si>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</si>
  <si>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</si>
  <si>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</si>
  <si>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</si>
  <si>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</si>
  <si>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</si>
  <si>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</si>
  <si>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</si>
  <si>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</si>
  <si>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</si>
  <si>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</si>
  <si>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</si>
  <si>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</si>
  <si>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</si>
  <si>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</si>
  <si>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</si>
  <si>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</si>
  <si>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</si>
  <si>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</si>
  <si>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</si>
  <si>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</si>
  <si>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</si>
  <si>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</si>
  <si>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</si>
  <si>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</si>
  <si>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</si>
  <si>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</si>
  <si>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</si>
  <si>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</si>
  <si>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</si>
  <si>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</si>
  <si>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</si>
  <si>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</si>
  <si>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</si>
  <si>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</si>
  <si>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</si>
  <si>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</si>
  <si>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</si>
  <si>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</si>
  <si>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</si>
  <si>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</si>
  <si>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</si>
  <si>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</si>
  <si>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</si>
  <si>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</si>
  <si>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</si>
  <si>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</si>
  <si>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</si>
  <si>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</si>
  <si>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</si>
  <si>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</si>
  <si>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</si>
  <si>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</si>
  <si>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</si>
  <si>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</si>
  <si>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</si>
  <si>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</si>
  <si>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</si>
  <si>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</si>
  <si>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</si>
  <si>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</si>
  <si>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</si>
  <si>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</si>
  <si>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</si>
  <si>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</si>
  <si>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</si>
  <si>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</si>
  <si>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</si>
  <si>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</si>
  <si>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</si>
  <si>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</si>
  <si>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</si>
  <si>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</si>
  <si>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</si>
  <si>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</si>
  <si>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</si>
  <si>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</si>
  <si>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</si>
  <si>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</si>
  <si>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</si>
  <si>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</si>
  <si>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</si>
  <si>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</si>
  <si>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</si>
  <si>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</si>
  <si>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</si>
  <si>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</si>
  <si>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</si>
  <si>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</si>
  <si>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</si>
  <si>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</si>
  <si>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</si>
  <si>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</si>
  <si>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</si>
  <si>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</si>
  <si>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</si>
  <si>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</si>
  <si>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</si>
  <si>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</si>
  <si>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</si>
  <si>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</si>
  <si>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</si>
  <si>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</si>
  <si>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</si>
  <si>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</si>
  <si>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</si>
  <si>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</si>
  <si>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</si>
  <si>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</si>
  <si>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</si>
  <si>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</si>
  <si>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</si>
  <si>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</si>
  <si>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</si>
  <si>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</si>
  <si>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</si>
  <si>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</si>
  <si>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</si>
  <si>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</si>
  <si>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</si>
  <si>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</si>
  <si>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</si>
  <si>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</si>
  <si>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</si>
  <si>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</si>
  <si>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</si>
  <si>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</si>
  <si>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</si>
  <si>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</si>
  <si>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</si>
  <si>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</si>
  <si>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</si>
  <si>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</si>
  <si>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</si>
  <si>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</si>
  <si>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</si>
  <si>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</si>
  <si>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</si>
  <si>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</si>
  <si>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</si>
  <si>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</si>
  <si>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</si>
  <si>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</si>
  <si>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</si>
  <si>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</si>
  <si>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</si>
  <si>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</si>
  <si>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</si>
  <si>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</si>
  <si>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</si>
  <si>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</si>
  <si>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</si>
  <si>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</si>
  <si>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</si>
  <si>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</si>
  <si>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</si>
  <si>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</si>
  <si>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</si>
  <si>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</si>
  <si>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</si>
  <si>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</si>
  <si>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</si>
  <si>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</si>
  <si>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</si>
  <si>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</si>
  <si>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</si>
  <si>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</si>
  <si>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</si>
  <si>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</si>
  <si>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</si>
  <si>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</si>
  <si>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</si>
  <si>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</si>
  <si>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</si>
  <si>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</si>
  <si>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</si>
  <si>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</si>
  <si>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</si>
  <si>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</si>
  <si>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</si>
  <si>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</si>
  <si>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</si>
  <si>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</si>
  <si>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</si>
  <si>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</si>
  <si>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</si>
  <si>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</si>
  <si>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</si>
  <si>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</si>
  <si>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</si>
  <si>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</si>
  <si>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</si>
  <si>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</si>
  <si>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</si>
  <si>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</si>
  <si>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</si>
  <si>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</si>
  <si>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</si>
  <si>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</si>
  <si>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</si>
  <si>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</si>
  <si>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</si>
  <si>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</si>
  <si>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</si>
  <si>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</si>
  <si>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</si>
  <si>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</si>
  <si>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</si>
  <si>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</si>
  <si>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</si>
  <si>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</si>
  <si>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</si>
  <si>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</si>
  <si>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</si>
  <si>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</si>
  <si>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</si>
  <si>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</si>
  <si>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</si>
  <si>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</si>
  <si>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</si>
  <si>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</si>
  <si>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</si>
  <si>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</si>
  <si>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</si>
  <si>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</si>
  <si>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</si>
  <si>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</si>
  <si>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</si>
  <si>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</si>
  <si>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</si>
  <si>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</si>
  <si>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</si>
  <si>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</si>
  <si>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</si>
  <si>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</si>
  <si>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</si>
  <si>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</si>
  <si>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</si>
  <si>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</si>
  <si>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</si>
  <si>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</si>
  <si>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</si>
  <si>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</si>
  <si>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</si>
  <si>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</si>
  <si>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</si>
  <si>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</si>
  <si>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</si>
  <si>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</si>
  <si>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</si>
  <si>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</si>
  <si>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</si>
  <si>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</si>
  <si>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</si>
  <si>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</si>
  <si>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</si>
  <si>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</si>
  <si>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</si>
  <si>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</si>
  <si>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</si>
  <si>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</si>
  <si>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</si>
  <si>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</si>
  <si>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</si>
  <si>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</si>
  <si>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</si>
  <si>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</si>
  <si>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</si>
  <si>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</si>
  <si>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</si>
  <si>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</si>
  <si>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</si>
  <si>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</si>
  <si>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</si>
  <si>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</si>
  <si>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</si>
  <si>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</si>
  <si>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</si>
  <si>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</si>
  <si>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</si>
  <si>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</si>
  <si>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</si>
  <si>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</si>
  <si>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</si>
  <si>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</si>
  <si>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</si>
  <si>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</si>
  <si>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</si>
  <si>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</si>
  <si>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</si>
  <si>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</si>
  <si>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</si>
  <si>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</si>
  <si>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</si>
  <si>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</si>
  <si>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</si>
  <si>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</si>
  <si>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</si>
  <si>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</si>
  <si>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</si>
  <si>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</si>
  <si>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</si>
  <si>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</si>
  <si>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</si>
  <si>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</si>
  <si>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</si>
  <si>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</si>
  <si>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</si>
  <si>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</si>
  <si>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</si>
  <si>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</si>
  <si>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</si>
  <si>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</si>
  <si>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</si>
  <si>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</si>
  <si>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</si>
  <si>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</si>
  <si>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</si>
  <si>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</si>
  <si>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</si>
  <si>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</si>
  <si>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</si>
  <si>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</si>
  <si>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</si>
  <si>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</si>
  <si>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</si>
  <si>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</si>
  <si>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</si>
  <si>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</si>
  <si>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</si>
  <si>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</si>
  <si>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</si>
  <si>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</si>
  <si>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</si>
  <si>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</si>
  <si>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</si>
  <si>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</si>
  <si>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</si>
  <si>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</si>
  <si>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</si>
  <si>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</si>
  <si>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</si>
  <si>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</si>
  <si>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</si>
  <si>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</si>
  <si>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</si>
  <si>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</si>
  <si>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</si>
  <si>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</si>
  <si>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</si>
  <si>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</si>
  <si>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</si>
  <si>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</si>
  <si>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</si>
  <si>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</si>
  <si>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</si>
  <si>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</si>
  <si>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</si>
  <si>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</si>
  <si>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</si>
  <si>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</si>
  <si>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</si>
  <si>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</si>
  <si>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</si>
  <si>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</si>
  <si>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</si>
  <si>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</si>
  <si>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</si>
  <si>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</si>
  <si>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</si>
  <si>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</si>
  <si>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</si>
  <si>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</si>
  <si>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</si>
  <si>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</si>
  <si>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</si>
  <si>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</si>
  <si>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</si>
  <si>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</si>
  <si>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</si>
  <si>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</si>
  <si>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</si>
  <si>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</si>
  <si>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</si>
  <si>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</si>
  <si>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</si>
  <si>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</si>
  <si>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</si>
  <si>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</si>
  <si>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</si>
  <si>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</si>
  <si>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</si>
  <si>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</si>
  <si>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</si>
  <si>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</si>
  <si>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</si>
  <si>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</si>
  <si>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</si>
  <si>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</si>
  <si>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</si>
  <si>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</si>
  <si>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</si>
  <si>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</si>
  <si>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</si>
  <si>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</si>
  <si>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</si>
  <si>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</si>
  <si>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</si>
  <si>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</si>
  <si>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</si>
  <si>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</si>
  <si>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</si>
  <si>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</si>
  <si>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</si>
  <si>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</si>
  <si>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</si>
  <si>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</si>
  <si>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</si>
  <si>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</si>
  <si>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</si>
  <si>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</si>
  <si>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</si>
  <si>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</si>
  <si>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</si>
  <si>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</si>
  <si>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</si>
  <si>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</si>
  <si>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</si>
  <si>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</si>
  <si>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</si>
  <si>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</si>
  <si>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</si>
  <si>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</si>
  <si>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</si>
  <si>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</si>
  <si>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</si>
  <si>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</si>
  <si>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</si>
  <si>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</si>
  <si>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</si>
  <si>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</si>
  <si>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</si>
  <si>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</si>
  <si>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</si>
  <si>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</si>
  <si>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</si>
  <si>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</si>
  <si>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</si>
  <si>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</si>
  <si>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</si>
  <si>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</si>
  <si>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</si>
  <si>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</si>
  <si>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</si>
  <si>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</si>
  <si>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</si>
  <si>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</si>
  <si>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</si>
  <si>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</si>
  <si>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</si>
  <si>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</si>
  <si>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</si>
  <si>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</si>
  <si>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</si>
  <si>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</si>
  <si>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</si>
  <si>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</si>
  <si>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</si>
  <si>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</si>
  <si>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</si>
  <si>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</si>
  <si>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</si>
  <si>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</si>
  <si>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</si>
  <si>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</si>
  <si>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</si>
  <si>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</si>
  <si>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</si>
  <si>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</si>
  <si>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</si>
  <si>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</si>
  <si>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</si>
  <si>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</si>
  <si>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</si>
  <si>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</si>
  <si>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</si>
  <si>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</si>
  <si>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</si>
  <si>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</si>
  <si>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</si>
  <si>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</si>
  <si>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</si>
  <si>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</si>
  <si>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</si>
  <si>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</si>
  <si>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</si>
  <si>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</si>
  <si>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</si>
  <si>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</si>
  <si>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</si>
  <si>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</si>
  <si>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</si>
  <si>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</si>
  <si>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</si>
  <si>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</si>
  <si>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</si>
  <si>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</si>
  <si>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</si>
  <si>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</si>
  <si>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</si>
  <si>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</si>
  <si>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</si>
  <si>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</si>
  <si>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</si>
  <si>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</si>
  <si>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</si>
  <si>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</si>
  <si>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</si>
  <si>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</si>
  <si>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</si>
  <si>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</si>
  <si>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</si>
  <si>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</si>
  <si>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</si>
  <si>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</si>
  <si>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</si>
  <si>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</si>
  <si>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</si>
  <si>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</si>
  <si>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</si>
  <si>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</si>
  <si>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</si>
  <si>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</si>
  <si>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</si>
  <si>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</si>
  <si>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</si>
  <si>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</si>
  <si>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</si>
  <si>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</si>
  <si>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</si>
  <si>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</si>
  <si>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</si>
  <si>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</si>
  <si>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</si>
  <si>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</si>
  <si>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</si>
  <si>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</si>
  <si>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</si>
  <si>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</si>
  <si>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</si>
  <si>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</si>
  <si>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</si>
  <si>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</si>
  <si>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</si>
  <si>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</si>
  <si>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</si>
  <si>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</si>
  <si>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</si>
  <si>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</si>
  <si>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</si>
  <si>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</si>
  <si>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</si>
  <si>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</si>
  <si>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</si>
  <si>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</si>
  <si>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</si>
  <si>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</si>
  <si>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</si>
  <si>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</si>
  <si>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</si>
  <si>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</si>
  <si>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</si>
  <si>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</si>
  <si>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</si>
  <si>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</si>
  <si>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</si>
  <si>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</si>
  <si>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</si>
  <si>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</si>
  <si>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</si>
  <si>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</si>
  <si>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</si>
  <si>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</si>
  <si>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</si>
  <si>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</si>
  <si>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</si>
  <si>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</si>
  <si>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</si>
  <si>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</si>
  <si>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</si>
  <si>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</si>
  <si>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</si>
  <si>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</si>
  <si>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</si>
  <si>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</si>
  <si>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</si>
  <si>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</si>
  <si>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</si>
  <si>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</si>
  <si>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</si>
  <si>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</si>
  <si>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</si>
  <si>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</si>
  <si>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</si>
  <si>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</si>
  <si>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</si>
  <si>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</si>
  <si>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</si>
  <si>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</si>
  <si>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</si>
  <si>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</si>
  <si>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</si>
  <si>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</si>
  <si>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</si>
  <si>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</si>
  <si>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</si>
  <si>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</si>
  <si>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</si>
  <si>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</si>
  <si>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</si>
  <si>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</si>
  <si>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</si>
  <si>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</si>
  <si>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</si>
  <si>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</si>
  <si>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</si>
  <si>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</si>
  <si>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</si>
  <si>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</si>
  <si>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</si>
  <si>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</si>
  <si>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</si>
  <si>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</si>
  <si>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</si>
  <si>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</si>
  <si>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</si>
  <si>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</si>
  <si>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</si>
  <si>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</si>
  <si>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</si>
  <si>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</si>
  <si>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</si>
  <si>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</si>
  <si>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</si>
  <si>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</si>
  <si>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</si>
  <si>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</si>
  <si>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</si>
  <si>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</si>
  <si>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</si>
  <si>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</si>
  <si>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</si>
  <si>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</si>
  <si>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</si>
  <si>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</si>
  <si>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</si>
  <si>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</si>
  <si>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</si>
  <si>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</si>
  <si>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</si>
  <si>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</si>
  <si>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</si>
  <si>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</si>
  <si>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</si>
  <si>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</si>
  <si>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</si>
  <si>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</si>
  <si>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</si>
  <si>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</si>
  <si>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</si>
  <si>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</si>
  <si>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</si>
  <si>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</si>
  <si>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</si>
  <si>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</si>
  <si>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</si>
  <si>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</si>
  <si>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</si>
  <si>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</si>
  <si>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</si>
  <si>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</si>
  <si>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</si>
  <si>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</si>
  <si>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</si>
  <si>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</si>
  <si>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</si>
  <si>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</si>
  <si>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</si>
  <si>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</si>
  <si>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</si>
  <si>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</si>
  <si>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</si>
  <si>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</si>
  <si>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</si>
  <si>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</si>
  <si>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</si>
  <si>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</si>
  <si>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</si>
  <si>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</si>
  <si>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</si>
  <si>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</si>
  <si>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</si>
  <si>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</si>
  <si>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</si>
  <si>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</si>
  <si>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</si>
  <si>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</si>
  <si>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</si>
  <si>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</si>
  <si>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</si>
  <si>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</si>
  <si>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</si>
  <si>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</si>
  <si>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</si>
  <si>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</si>
  <si>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</si>
  <si>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</si>
  <si>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</si>
  <si>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</si>
  <si>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</si>
  <si>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</si>
  <si>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</si>
  <si>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</si>
  <si>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</si>
  <si>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</si>
  <si>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</si>
  <si>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</si>
  <si>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</si>
  <si>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</si>
  <si>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</si>
  <si>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</si>
  <si>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</si>
  <si>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</si>
  <si>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</si>
  <si>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</si>
  <si>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</si>
  <si>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</si>
  <si>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</si>
  <si>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</si>
  <si>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</si>
  <si>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</si>
  <si>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</si>
  <si>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</si>
  <si>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</si>
  <si>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</si>
  <si>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</si>
  <si>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</si>
  <si>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</si>
  <si>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</si>
  <si>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</si>
  <si>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</si>
  <si>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</si>
  <si>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</si>
  <si>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</si>
  <si>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</si>
  <si>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</si>
  <si>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</si>
  <si>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</si>
  <si>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</si>
  <si>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</si>
  <si>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</si>
  <si>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</si>
  <si>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</si>
  <si>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</si>
  <si>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</si>
  <si>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</si>
  <si>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</si>
  <si>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</si>
  <si>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</si>
  <si>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</si>
  <si>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</si>
  <si>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</si>
  <si>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</si>
  <si>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</si>
  <si>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</si>
  <si>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</si>
  <si>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</si>
  <si>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</si>
  <si>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</si>
  <si>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</si>
  <si>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</si>
  <si>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</si>
  <si>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</si>
  <si>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</si>
  <si>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</si>
  <si>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</si>
  <si>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</si>
  <si>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</si>
  <si>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</si>
  <si>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</si>
  <si>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</si>
  <si>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</si>
  <si>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</si>
  <si>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</si>
  <si>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</si>
  <si>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</si>
  <si>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</si>
  <si>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</si>
  <si>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</si>
  <si>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</si>
  <si>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</si>
  <si>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</si>
  <si>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</si>
  <si>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</si>
  <si>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</si>
  <si>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</si>
  <si>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</si>
  <si>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</si>
  <si>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</si>
  <si>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</si>
  <si>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</si>
  <si>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</si>
  <si>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</si>
  <si>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</si>
  <si>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</si>
  <si>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</si>
  <si>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</si>
  <si>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</si>
  <si>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</si>
  <si>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</si>
  <si>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</si>
  <si>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</si>
  <si>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</si>
  <si>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</si>
  <si>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</si>
  <si>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</si>
  <si>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</si>
  <si>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</si>
  <si>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</si>
  <si>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</si>
  <si>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</si>
  <si>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</si>
  <si>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</si>
  <si>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</si>
  <si>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</si>
  <si>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</si>
  <si>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</si>
  <si>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</si>
  <si>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</si>
  <si>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</si>
  <si>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</si>
  <si>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</si>
  <si>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</si>
  <si>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</si>
  <si>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</si>
  <si>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</si>
  <si>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</si>
  <si>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</si>
  <si>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</si>
  <si>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</si>
  <si>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</si>
  <si>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</si>
  <si>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</si>
  <si>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</si>
  <si>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</si>
  <si>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</si>
  <si>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</si>
  <si>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</si>
  <si>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</si>
  <si>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</si>
  <si>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</si>
  <si>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</si>
  <si>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</si>
  <si>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</si>
  <si>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</si>
  <si>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</si>
  <si>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</si>
  <si>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</si>
  <si>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</si>
  <si>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</si>
  <si>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</si>
  <si>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</si>
  <si>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</si>
  <si>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</si>
  <si>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</si>
  <si>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</si>
  <si>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</si>
  <si>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</si>
  <si>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</si>
  <si>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</si>
  <si>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</si>
  <si>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</si>
  <si>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</si>
  <si>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</si>
  <si>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</si>
  <si>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</si>
  <si>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</si>
  <si>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</si>
  <si>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</si>
  <si>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</si>
  <si>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</si>
  <si>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</si>
  <si>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</si>
  <si>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</si>
  <si>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</si>
  <si>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</si>
  <si>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</si>
  <si>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</si>
  <si>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</si>
  <si>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</si>
  <si>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</si>
  <si>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</si>
  <si>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</si>
  <si>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</si>
  <si>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</si>
  <si>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</si>
  <si>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</si>
  <si>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</si>
  <si>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</si>
  <si>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</si>
  <si>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</si>
  <si>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</si>
  <si>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</si>
  <si>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</si>
  <si>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</si>
  <si>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</si>
  <si>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</si>
  <si>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</si>
  <si>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</si>
  <si>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</si>
  <si>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</si>
  <si>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</si>
  <si>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</si>
  <si>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</si>
  <si>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</si>
  <si>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</si>
  <si>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</si>
  <si>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</si>
  <si>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</si>
  <si>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</si>
  <si>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</si>
  <si>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</si>
  <si>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</si>
  <si>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</si>
  <si>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</si>
  <si>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</si>
  <si>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</si>
  <si>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</si>
  <si>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</si>
  <si>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</si>
  <si>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</si>
  <si>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</si>
  <si>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</si>
  <si>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</si>
  <si>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</si>
  <si>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</si>
  <si>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</si>
  <si>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</si>
  <si>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</si>
  <si>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</si>
  <si>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</si>
  <si>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</si>
  <si>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</si>
  <si>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</si>
  <si>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</si>
  <si>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</si>
  <si>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</si>
  <si>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</si>
  <si>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</si>
  <si>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</si>
  <si>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</si>
  <si>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</si>
  <si>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</si>
  <si>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</si>
  <si>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</si>
  <si>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</si>
  <si>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</si>
  <si>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</si>
  <si>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</si>
  <si>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</si>
  <si>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</si>
  <si>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</si>
  <si>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</si>
  <si>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</si>
  <si>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</si>
  <si>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</si>
  <si>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</si>
  <si>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</si>
  <si>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</si>
  <si>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</si>
  <si>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</si>
  <si>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</si>
  <si>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</si>
  <si>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</si>
  <si>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</si>
  <si>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</si>
  <si>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</si>
  <si>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</si>
  <si>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</si>
  <si>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</si>
  <si>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</si>
  <si>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</si>
  <si>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</si>
  <si>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</si>
  <si>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</si>
  <si>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</si>
  <si>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</si>
  <si>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</si>
  <si>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</si>
  <si>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</si>
  <si>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</si>
  <si>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</si>
  <si>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</si>
  <si>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</si>
  <si>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</si>
  <si>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</si>
  <si>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</si>
  <si>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</si>
  <si>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</si>
  <si>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</si>
  <si>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</si>
  <si>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</si>
  <si>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</si>
  <si>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</si>
  <si>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</si>
  <si>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</si>
  <si>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</si>
  <si>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</si>
  <si>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</si>
  <si>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</si>
  <si>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</si>
  <si>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</si>
  <si>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</si>
  <si>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</si>
  <si>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</si>
  <si>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</si>
  <si>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</si>
  <si>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</si>
  <si>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</si>
  <si>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</si>
  <si>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</si>
  <si>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</si>
  <si>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</si>
  <si>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</si>
  <si>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</si>
  <si>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</si>
  <si>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</si>
  <si>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</si>
  <si>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</si>
  <si>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</si>
  <si>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</si>
  <si>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</si>
  <si>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</si>
  <si>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</si>
  <si>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</si>
  <si>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</si>
  <si>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</si>
  <si>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</si>
  <si>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</si>
  <si>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</si>
  <si>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</si>
  <si>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</si>
  <si>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</si>
  <si>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</si>
  <si>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</si>
  <si>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</si>
  <si>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</si>
  <si>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</si>
  <si>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</si>
  <si>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</si>
  <si>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</si>
  <si>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</si>
  <si>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</si>
  <si>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</si>
  <si>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</si>
  <si>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</si>
  <si>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</si>
  <si>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</si>
  <si>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</si>
  <si>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</si>
  <si>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</si>
  <si>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</si>
  <si>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</si>
  <si>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</si>
  <si>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</si>
  <si>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</si>
  <si>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</si>
  <si>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</si>
  <si>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</si>
  <si>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</si>
  <si>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</si>
  <si>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</si>
  <si>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</si>
  <si>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</si>
  <si>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</si>
  <si>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</si>
  <si>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</si>
  <si>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</si>
  <si>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</si>
  <si>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</si>
  <si>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</si>
  <si>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</si>
  <si>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</si>
  <si>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</si>
  <si>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</si>
  <si>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</si>
  <si>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</si>
  <si>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</si>
  <si>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</si>
  <si>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</si>
  <si>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</si>
  <si>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</si>
  <si>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</si>
  <si>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</si>
  <si>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</si>
  <si>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</si>
  <si>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</si>
  <si>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</si>
  <si>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</si>
  <si>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</si>
  <si>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</si>
  <si>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</si>
  <si>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</si>
  <si>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</si>
  <si>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</si>
  <si>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</si>
  <si>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</si>
  <si>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</si>
  <si>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</si>
  <si>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</si>
  <si>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</si>
  <si>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</si>
  <si>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</si>
  <si>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</si>
  <si>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</si>
  <si>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</si>
  <si>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</si>
  <si>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</si>
  <si>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</si>
  <si>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</si>
  <si>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</si>
  <si>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</si>
  <si>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</si>
  <si>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</si>
  <si>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</si>
  <si>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</si>
  <si>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</si>
  <si>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</si>
  <si>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</si>
  <si>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</si>
  <si>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</si>
  <si>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</si>
  <si>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</si>
  <si>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</si>
  <si>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</si>
  <si>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</si>
  <si>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</si>
  <si>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</si>
  <si>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</si>
  <si>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</si>
  <si>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</si>
  <si>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</si>
  <si>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</si>
  <si>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</si>
  <si>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</si>
  <si>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</si>
  <si>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</si>
  <si>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</si>
  <si>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</si>
  <si>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</si>
  <si>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</si>
  <si>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</si>
  <si>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</si>
  <si>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</si>
  <si>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</si>
  <si>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</si>
  <si>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</si>
  <si>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</si>
  <si>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</si>
  <si>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</si>
  <si>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</si>
  <si>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</si>
  <si>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</si>
  <si>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</si>
  <si>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</si>
  <si>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</si>
  <si>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</si>
  <si>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</si>
  <si>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</si>
  <si>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</si>
  <si>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</si>
  <si>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</si>
  <si>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</si>
  <si>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</si>
  <si>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</si>
  <si>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</si>
  <si>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</si>
  <si>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</si>
  <si>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</si>
  <si>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</si>
  <si>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</si>
  <si>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</si>
  <si>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</si>
  <si>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</si>
  <si>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</si>
  <si>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</si>
  <si>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</si>
  <si>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</si>
  <si>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</si>
  <si>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</si>
  <si>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</si>
  <si>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</si>
  <si>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</si>
  <si>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</si>
  <si>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</si>
  <si>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</si>
  <si>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</si>
  <si>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</si>
  <si>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</si>
  <si>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</si>
  <si>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</si>
  <si>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</si>
  <si>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</si>
  <si>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</si>
  <si>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</si>
  <si>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</si>
  <si>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</si>
  <si>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</si>
  <si>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</si>
  <si>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</si>
  <si>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</si>
  <si>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</si>
  <si>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</si>
  <si>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</si>
  <si>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</si>
  <si>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</si>
  <si>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</si>
  <si>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</si>
  <si>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</si>
  <si>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</si>
  <si>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</si>
  <si>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</si>
  <si>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</si>
  <si>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</si>
  <si>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</si>
  <si>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</si>
  <si>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</si>
  <si>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</si>
  <si>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</si>
  <si>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</si>
  <si>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</si>
  <si>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</si>
  <si>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</si>
  <si>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</si>
  <si>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</si>
  <si>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</si>
  <si>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</si>
  <si>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</si>
  <si>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</si>
  <si>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</si>
  <si>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</si>
  <si>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</si>
  <si>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</si>
  <si>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</si>
  <si>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</si>
  <si>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</si>
  <si>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</si>
  <si>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</si>
  <si>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</si>
  <si>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</si>
  <si>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</si>
  <si>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</si>
  <si>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</si>
  <si>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</si>
  <si>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</si>
  <si>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</si>
  <si>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</si>
  <si>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</si>
  <si>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</si>
  <si>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</si>
  <si>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</si>
  <si>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</si>
  <si>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</si>
  <si>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</si>
  <si>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</si>
  <si>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</si>
  <si>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</si>
  <si>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</si>
  <si>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</si>
  <si>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</si>
  <si>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</si>
  <si>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</si>
  <si>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</si>
  <si>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</si>
  <si>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</si>
  <si>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</si>
  <si>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</si>
  <si>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</si>
  <si>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</si>
  <si>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</si>
  <si>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</si>
  <si>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</si>
  <si>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</si>
  <si>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</si>
  <si>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</si>
  <si>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</si>
  <si>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</si>
  <si>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</si>
  <si>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</si>
  <si>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</si>
  <si>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</si>
  <si>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</si>
  <si>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</si>
  <si>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</si>
  <si>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</si>
  <si>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</si>
  <si>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</si>
  <si>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</si>
  <si>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</si>
  <si>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</si>
  <si>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</si>
  <si>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</si>
  <si>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</si>
  <si>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</si>
  <si>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</si>
  <si>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</si>
  <si>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</si>
  <si>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</si>
  <si>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</si>
  <si>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</si>
  <si>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</si>
  <si>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</si>
  <si>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</si>
  <si>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</si>
  <si>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</si>
  <si>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</si>
  <si>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</si>
  <si>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</si>
  <si>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</si>
  <si>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</si>
  <si>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</si>
  <si>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</si>
  <si>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</si>
  <si>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</si>
  <si>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</si>
  <si>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</si>
  <si>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</si>
  <si>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</si>
  <si>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</si>
  <si>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</si>
  <si>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</si>
  <si>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</si>
  <si>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</si>
  <si>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</si>
  <si>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</si>
  <si>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</si>
  <si>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</si>
  <si>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</si>
  <si>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</si>
  <si>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</si>
  <si>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</si>
  <si>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</si>
  <si>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</si>
  <si>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</si>
  <si>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</si>
  <si>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</si>
  <si>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</si>
  <si>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</si>
  <si>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</si>
  <si>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</si>
  <si>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</si>
  <si>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</si>
  <si>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</si>
  <si>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</si>
  <si>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</si>
  <si>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</si>
  <si>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</si>
  <si>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</si>
  <si>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</si>
  <si>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</si>
  <si>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</si>
  <si>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</si>
  <si>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</si>
  <si>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</si>
  <si>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</si>
  <si>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</si>
  <si>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</si>
  <si>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</si>
  <si>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</si>
  <si>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</si>
  <si>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</si>
  <si>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</si>
  <si>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</si>
  <si>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</si>
  <si>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</si>
  <si>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</si>
  <si>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</si>
  <si>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</si>
  <si>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</si>
  <si>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</si>
  <si>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</si>
  <si>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</si>
  <si>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</si>
  <si>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</si>
  <si>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</si>
  <si>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</si>
  <si>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</si>
  <si>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</si>
  <si>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</si>
  <si>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</si>
  <si>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</si>
  <si>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</si>
  <si>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</si>
  <si>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</si>
  <si>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</si>
  <si>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</si>
  <si>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</si>
  <si>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</si>
  <si>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</si>
  <si>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</si>
  <si>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</si>
  <si>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</si>
  <si>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</si>
  <si>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</si>
  <si>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</si>
  <si>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</si>
  <si>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</si>
  <si>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</si>
  <si>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</si>
  <si>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</si>
  <si>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</si>
  <si>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</si>
  <si>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</si>
  <si>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</si>
  <si>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</si>
  <si>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</si>
  <si>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</si>
  <si>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</si>
  <si>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</si>
  <si>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</si>
  <si>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</si>
  <si>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</si>
  <si>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</si>
  <si>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</si>
  <si>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</si>
  <si>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</si>
  <si>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</si>
  <si>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</si>
  <si>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</si>
  <si>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</si>
  <si>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</si>
  <si>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</si>
  <si>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</si>
  <si>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</si>
  <si>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</si>
  <si>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</si>
  <si>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</si>
  <si>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</si>
  <si>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</si>
  <si>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</si>
  <si>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</si>
  <si>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</si>
  <si>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</si>
  <si>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</si>
  <si>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</si>
  <si>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</si>
  <si>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</si>
  <si>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</si>
  <si>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</si>
  <si>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</si>
  <si>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</si>
  <si>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</si>
  <si>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</si>
  <si>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</si>
  <si>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</si>
  <si>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</si>
  <si>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</si>
  <si>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</si>
  <si>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</si>
  <si>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</si>
  <si>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</si>
  <si>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</si>
  <si>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</si>
  <si>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</si>
  <si>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</si>
  <si>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</si>
  <si>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</si>
  <si>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</si>
  <si>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</si>
  <si>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</si>
  <si>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</si>
  <si>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</si>
  <si>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</si>
  <si>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</si>
  <si>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</si>
  <si>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</si>
  <si>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</si>
  <si>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</si>
  <si>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</si>
  <si>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</si>
  <si>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</si>
  <si>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</si>
  <si>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</si>
  <si>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</si>
  <si>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</si>
  <si>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</si>
  <si>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</si>
  <si>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</si>
  <si>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</si>
  <si>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</si>
  <si>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</si>
  <si>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</si>
  <si>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</si>
  <si>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</si>
  <si>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</si>
  <si>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</si>
  <si>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</si>
  <si>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</si>
  <si>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</si>
  <si>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</si>
  <si>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</si>
  <si>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</si>
  <si>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</si>
  <si>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</si>
  <si>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</si>
  <si>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</si>
  <si>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</si>
  <si>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</si>
  <si>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</si>
  <si>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</si>
  <si>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</si>
  <si>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</si>
  <si>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</si>
  <si>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</si>
  <si>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</si>
  <si>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</si>
  <si>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</si>
  <si>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</si>
  <si>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</si>
  <si>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</si>
  <si>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</si>
  <si>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</si>
  <si>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</si>
  <si>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</si>
  <si>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</si>
  <si>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</si>
  <si>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</si>
  <si>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</si>
  <si>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</si>
  <si>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</si>
  <si>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</si>
  <si>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</si>
  <si>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</si>
  <si>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</si>
  <si>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</si>
  <si>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</si>
  <si>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</si>
  <si>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</si>
  <si>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</si>
  <si>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</si>
  <si>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</si>
  <si>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</si>
  <si>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</si>
  <si>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</si>
  <si>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</si>
  <si>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</si>
  <si>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</si>
  <si>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</si>
  <si>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</si>
  <si>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</si>
  <si>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</si>
  <si>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</si>
  <si>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</si>
  <si>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</si>
  <si>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</si>
  <si>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</si>
  <si>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</si>
  <si>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</si>
  <si>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</si>
  <si>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</si>
  <si>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</si>
  <si>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</si>
  <si>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</si>
  <si>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</si>
  <si>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</si>
  <si>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</si>
  <si>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</si>
  <si>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</si>
  <si>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</si>
  <si>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</si>
  <si>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</si>
  <si>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</si>
  <si>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</si>
  <si>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</si>
  <si>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</si>
  <si>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</si>
  <si>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</si>
  <si>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</si>
  <si>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</si>
  <si>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</si>
  <si>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</si>
  <si>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</si>
  <si>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</si>
  <si>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</si>
  <si>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</si>
  <si>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</si>
  <si>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</si>
  <si>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</si>
  <si>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</si>
  <si>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</si>
  <si>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</si>
  <si>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</si>
  <si>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</si>
  <si>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</si>
  <si>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</si>
  <si>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</si>
  <si>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</si>
  <si>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</si>
  <si>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</si>
  <si>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</si>
  <si>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</si>
  <si>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</si>
  <si>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</si>
  <si>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</si>
  <si>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</si>
  <si>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</si>
  <si>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</si>
  <si>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</si>
  <si>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</si>
  <si>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</si>
  <si>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</si>
  <si>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</si>
  <si>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</si>
  <si>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</si>
  <si>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</si>
  <si>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</si>
  <si>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</si>
  <si>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</si>
  <si>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</si>
  <si>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</si>
  <si>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</si>
  <si>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</si>
  <si>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</si>
  <si>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</si>
  <si>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</si>
  <si>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</si>
  <si>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</si>
  <si>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</si>
  <si>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</si>
  <si>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</si>
  <si>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</si>
  <si>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</si>
  <si>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</si>
  <si>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</si>
  <si>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</si>
  <si>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</si>
  <si>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</si>
  <si>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</si>
  <si>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</si>
  <si>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</si>
  <si>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</si>
  <si>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</si>
  <si>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</si>
  <si>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</si>
  <si>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</si>
  <si>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</si>
  <si>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</si>
  <si>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</si>
  <si>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</si>
  <si>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</si>
  <si>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</si>
  <si>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</si>
  <si>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</si>
  <si>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</si>
  <si>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</si>
  <si>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</si>
  <si>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</si>
  <si>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</si>
  <si>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</si>
  <si>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</si>
  <si>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</si>
  <si>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</si>
  <si>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</si>
  <si>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</si>
  <si>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</si>
  <si>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</si>
  <si>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</si>
  <si>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</si>
  <si>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</si>
  <si>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</si>
  <si>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</si>
  <si>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</si>
  <si>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</si>
  <si>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</si>
  <si>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</si>
  <si>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</si>
  <si>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</si>
  <si>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</si>
  <si>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</si>
  <si>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</si>
  <si>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</si>
  <si>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</si>
  <si>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</si>
  <si>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</si>
  <si>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</si>
  <si>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</si>
  <si>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</si>
  <si>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</si>
  <si>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</si>
  <si>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</si>
  <si>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</si>
  <si>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</si>
  <si>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</si>
  <si>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</si>
  <si>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</si>
  <si>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</si>
  <si>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</si>
  <si>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</si>
  <si>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</si>
  <si>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</si>
  <si>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</si>
  <si>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</si>
  <si>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</si>
  <si>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</si>
  <si>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</si>
  <si>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</si>
  <si>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</si>
  <si>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</si>
  <si>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</si>
  <si>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</si>
  <si>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</si>
  <si>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</si>
  <si>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</si>
  <si>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</si>
  <si>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</si>
  <si>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</si>
  <si>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</si>
  <si>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</si>
  <si>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</si>
  <si>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</si>
  <si>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</si>
  <si>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</si>
  <si>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</si>
  <si>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</si>
  <si>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</si>
  <si>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</si>
  <si>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</si>
  <si>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</si>
  <si>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</si>
  <si>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</si>
  <si>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</si>
  <si>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</si>
  <si>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</si>
  <si>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</si>
  <si>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</si>
  <si>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</si>
  <si>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</si>
  <si>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</si>
  <si>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</si>
  <si>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</si>
  <si>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</si>
  <si>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</si>
  <si>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</si>
  <si>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</si>
  <si>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</si>
  <si>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</si>
  <si>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</si>
  <si>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</si>
  <si>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</si>
  <si>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</si>
  <si>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</si>
  <si>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</si>
  <si>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</si>
  <si>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</si>
  <si>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</si>
  <si>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</si>
  <si>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</si>
  <si>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</si>
  <si>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</si>
  <si>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</si>
  <si>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</si>
  <si>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</si>
  <si>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</si>
  <si>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</si>
  <si>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</si>
  <si>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</si>
  <si>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</si>
  <si>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</si>
  <si>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</si>
  <si>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</si>
  <si>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</si>
  <si>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</si>
  <si>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</si>
  <si>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</si>
  <si>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</si>
  <si>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</si>
  <si>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</si>
  <si>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</si>
  <si>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</si>
  <si>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</si>
  <si>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</si>
  <si>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</si>
  <si>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</si>
  <si>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</si>
  <si>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</si>
  <si>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</si>
  <si>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</si>
  <si>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</si>
  <si>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</si>
  <si>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</si>
  <si>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</si>
  <si>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</si>
  <si>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</si>
  <si>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</si>
  <si>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</si>
  <si>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</si>
  <si>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</si>
  <si>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</si>
  <si>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</si>
  <si>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</si>
  <si>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</si>
  <si>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</si>
  <si>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</si>
  <si>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</si>
  <si>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</si>
  <si>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</si>
  <si>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</si>
  <si>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</si>
  <si>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</si>
  <si>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</si>
  <si>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</si>
  <si>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</si>
  <si>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</si>
  <si>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</si>
  <si>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</si>
  <si>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</si>
  <si>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</si>
  <si>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</si>
  <si>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</si>
  <si>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</si>
  <si>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</si>
  <si>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</si>
  <si>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</si>
  <si>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</si>
  <si>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</si>
  <si>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</si>
  <si>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</si>
  <si>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</si>
  <si>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</si>
  <si>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</si>
  <si>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</si>
  <si>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</si>
  <si>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</si>
  <si>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</si>
  <si>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</si>
  <si>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</si>
  <si>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</si>
  <si>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</si>
  <si>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</si>
  <si>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</si>
  <si>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</si>
  <si>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</si>
  <si>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</si>
  <si>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</si>
  <si>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</si>
  <si>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</si>
  <si>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</si>
  <si>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</si>
  <si>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</si>
  <si>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</si>
  <si>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</si>
  <si>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</si>
  <si>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</si>
  <si>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</si>
  <si>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</si>
  <si>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</si>
  <si>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</si>
  <si>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</si>
  <si>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</si>
  <si>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</si>
  <si>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</si>
  <si>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</si>
  <si>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</si>
  <si>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</si>
  <si>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</si>
  <si>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</si>
  <si>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</si>
  <si>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</si>
  <si>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</si>
  <si>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</si>
  <si>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</si>
  <si>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</si>
  <si>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</si>
  <si>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</si>
  <si>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</si>
  <si>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</si>
  <si>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</si>
  <si>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</si>
  <si>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</si>
  <si>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</si>
  <si>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</si>
  <si>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</si>
  <si>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</si>
  <si>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</si>
  <si>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</si>
  <si>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</si>
  <si>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</si>
  <si>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</si>
  <si>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</si>
  <si>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</si>
  <si>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</si>
  <si>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</si>
  <si>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</si>
  <si>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</si>
  <si>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</si>
  <si>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</si>
  <si>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</si>
  <si>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</si>
  <si>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</si>
  <si>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</si>
  <si>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</si>
  <si>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</si>
  <si>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</si>
  <si>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</si>
  <si>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</si>
  <si>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</si>
  <si>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</si>
  <si>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</si>
  <si>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</si>
  <si>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</si>
  <si>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</si>
  <si>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</si>
  <si>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</si>
  <si>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</si>
  <si>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</si>
  <si>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</si>
  <si>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</si>
  <si>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</si>
  <si>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</si>
  <si>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</si>
  <si>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</si>
  <si>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</si>
  <si>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</si>
  <si>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</si>
  <si>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</si>
  <si>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</si>
  <si>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</si>
  <si>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</si>
  <si>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</si>
  <si>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</si>
  <si>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</si>
  <si>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</si>
  <si>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</si>
  <si>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</si>
  <si>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</si>
  <si>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</si>
  <si>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</si>
  <si>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</si>
  <si>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</si>
  <si>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</si>
  <si>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</si>
  <si>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</si>
  <si>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</si>
  <si>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</si>
  <si>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</si>
  <si>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</si>
  <si>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</si>
  <si>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</si>
  <si>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</si>
  <si>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</si>
  <si>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</si>
  <si>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</si>
  <si>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</si>
  <si>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</si>
  <si>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</si>
  <si>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</si>
  <si>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</si>
  <si>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</si>
  <si>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</si>
  <si>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</si>
  <si>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</si>
  <si>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</si>
  <si>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</si>
  <si>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</si>
  <si>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</si>
  <si>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</si>
  <si>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</si>
  <si>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</si>
  <si>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</si>
  <si>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</si>
  <si>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</si>
  <si>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</si>
  <si>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</si>
  <si>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</si>
  <si>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</si>
  <si>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</si>
  <si>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</si>
  <si>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</si>
  <si>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</si>
  <si>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</si>
  <si>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</si>
  <si>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</si>
  <si>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</si>
  <si>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</si>
  <si>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</si>
  <si>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</si>
  <si>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</si>
  <si>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</si>
  <si>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</si>
  <si>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</si>
  <si>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</si>
  <si>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</si>
  <si>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</si>
  <si>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</si>
  <si>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</si>
  <si>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</si>
  <si>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</si>
  <si>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</si>
  <si>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</si>
  <si>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</si>
  <si>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</si>
  <si>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</si>
  <si>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</si>
  <si>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</si>
  <si>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</si>
  <si>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</si>
  <si>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</si>
  <si>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</si>
  <si>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</si>
  <si>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</si>
  <si>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</si>
  <si>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</si>
  <si>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</si>
  <si>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</si>
  <si>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</si>
  <si>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</si>
  <si>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</si>
  <si>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</si>
  <si>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</si>
  <si>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</si>
  <si>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</si>
  <si>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</si>
  <si>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</si>
  <si>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</si>
  <si>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</si>
  <si>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</si>
  <si>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</si>
  <si>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</si>
  <si>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</si>
  <si>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</si>
  <si>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</si>
  <si>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</si>
  <si>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</si>
  <si>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</si>
  <si>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</si>
  <si>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</si>
  <si>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</si>
  <si>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</si>
  <si>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</si>
  <si>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</si>
  <si>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</si>
  <si>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</si>
  <si>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</si>
  <si>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</si>
  <si>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</si>
  <si>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</si>
  <si>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</si>
  <si>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</si>
  <si>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</si>
  <si>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</si>
  <si>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</si>
  <si>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</si>
  <si>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</si>
  <si>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</si>
  <si>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</si>
  <si>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</si>
  <si>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</si>
  <si>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</si>
  <si>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</si>
  <si>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</si>
  <si>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</si>
  <si>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</si>
  <si>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</si>
  <si>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</si>
  <si>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</si>
  <si>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</si>
  <si>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</si>
  <si>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</si>
  <si>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</si>
  <si>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</si>
  <si>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</si>
  <si>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</si>
  <si>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</si>
  <si>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</si>
  <si>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</si>
  <si>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</si>
  <si>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</si>
  <si>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</si>
  <si>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</si>
  <si>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</si>
  <si>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</si>
  <si>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</si>
  <si>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</si>
  <si>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</si>
  <si>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</si>
  <si>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</si>
  <si>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</si>
  <si>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</si>
  <si>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</si>
  <si>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</si>
  <si>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</si>
  <si>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</si>
  <si>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</si>
  <si>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</si>
  <si>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</si>
  <si>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</si>
  <si>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</si>
  <si>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</si>
  <si>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</si>
  <si>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</si>
  <si>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</si>
  <si>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</si>
  <si>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</si>
  <si>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</si>
  <si>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</si>
  <si>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</si>
  <si>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</si>
  <si>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</si>
  <si>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</si>
  <si>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</si>
  <si>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</si>
  <si>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</si>
  <si>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</si>
  <si>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</si>
  <si>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</si>
  <si>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</si>
  <si>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</si>
  <si>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</si>
  <si>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</si>
  <si>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</si>
  <si>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</si>
  <si>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</si>
  <si>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</si>
  <si>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</si>
  <si>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</si>
  <si>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</si>
  <si>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</si>
  <si>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</si>
  <si>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</si>
  <si>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</si>
  <si>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</si>
  <si>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</si>
  <si>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</si>
  <si>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</si>
  <si>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</si>
  <si>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</si>
  <si>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</si>
  <si>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</si>
  <si>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</si>
  <si>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</si>
  <si>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</si>
  <si>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</si>
  <si>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</si>
  <si>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</si>
  <si>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</si>
  <si>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</si>
  <si>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</si>
  <si>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</si>
  <si>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</si>
  <si>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</si>
  <si>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</si>
  <si>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</si>
  <si>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</si>
  <si>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</si>
  <si>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</si>
  <si>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</si>
  <si>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</si>
  <si>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</si>
  <si>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</si>
  <si>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</si>
  <si>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</si>
  <si>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</si>
  <si>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</si>
  <si>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</si>
  <si>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</si>
  <si>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</si>
  <si>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</si>
  <si>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</si>
  <si>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</si>
  <si>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</si>
  <si>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</si>
  <si>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</si>
  <si>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</si>
  <si>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</si>
  <si>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</si>
  <si>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</si>
  <si>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</si>
  <si>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</si>
  <si>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</si>
  <si>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</si>
  <si>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</si>
  <si>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</si>
  <si>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</si>
  <si>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</si>
  <si>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</si>
  <si>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</si>
  <si>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</si>
  <si>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</si>
  <si>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</si>
  <si>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</si>
  <si>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</si>
  <si>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</si>
  <si>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</si>
  <si>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</si>
  <si>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</si>
  <si>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</si>
  <si>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</si>
  <si>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</si>
  <si>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</si>
  <si>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</si>
  <si>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</si>
  <si>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</si>
  <si>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</si>
  <si>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</si>
  <si>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</si>
  <si>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</si>
  <si>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</si>
  <si>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</si>
  <si>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</si>
  <si>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</si>
  <si>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</si>
  <si>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</si>
  <si>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</si>
  <si>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</si>
  <si>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</si>
  <si>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</si>
  <si>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</si>
  <si>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</si>
  <si>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</si>
  <si>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</si>
  <si>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</si>
  <si>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</si>
  <si>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</si>
  <si>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</si>
  <si>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</si>
  <si>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</si>
  <si>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</si>
  <si>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</si>
  <si>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</si>
  <si>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</si>
  <si>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</si>
  <si>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</si>
  <si>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</si>
  <si>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</si>
  <si>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</si>
  <si>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</si>
  <si>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</si>
  <si>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</si>
  <si>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</si>
  <si>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</si>
  <si>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</si>
  <si>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</si>
  <si>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</si>
  <si>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</si>
  <si>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</si>
  <si>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</si>
  <si>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</si>
  <si>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</si>
  <si>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</si>
  <si>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</si>
  <si>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</si>
  <si>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</si>
  <si>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</si>
  <si>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</si>
  <si>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</si>
  <si>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</si>
  <si>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</si>
  <si>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</si>
  <si>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</si>
  <si>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</si>
  <si>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</si>
  <si>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</si>
  <si>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</si>
  <si>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</si>
  <si>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</si>
  <si>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</si>
  <si>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</si>
  <si>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</si>
  <si>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</si>
  <si>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</si>
  <si>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</si>
  <si>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</si>
  <si>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</si>
  <si>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</si>
  <si>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</si>
  <si>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</si>
  <si>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</si>
  <si>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</si>
  <si>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</si>
  <si>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</si>
  <si>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</si>
  <si>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</si>
  <si>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</si>
  <si>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</si>
  <si>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</si>
  <si>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</si>
  <si>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</si>
  <si>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</si>
  <si>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</si>
  <si>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</si>
  <si>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</si>
  <si>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</si>
  <si>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</si>
  <si>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</si>
  <si>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</si>
  <si>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</si>
  <si>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</si>
  <si>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</si>
  <si>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</si>
  <si>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</si>
  <si>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</si>
  <si>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</si>
  <si>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</si>
  <si>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</si>
  <si>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</si>
  <si>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</si>
  <si>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</si>
  <si>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</si>
  <si>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</si>
  <si>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</si>
  <si>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</si>
  <si>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</si>
  <si>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</si>
  <si>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</si>
  <si>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</si>
  <si>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</si>
  <si>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</si>
  <si>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</si>
  <si>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</si>
  <si>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</si>
  <si>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</si>
  <si>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</si>
  <si>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</si>
  <si>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</si>
  <si>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</si>
  <si>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</si>
  <si>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</si>
  <si>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</si>
  <si>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</si>
  <si>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</si>
  <si>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</si>
  <si>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</si>
  <si>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</si>
  <si>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</si>
  <si>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</si>
  <si>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</si>
  <si>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</si>
  <si>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</si>
  <si>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</si>
  <si>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</si>
  <si>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</si>
  <si>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</si>
  <si>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</si>
  <si>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</si>
  <si>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</si>
  <si>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</si>
  <si>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</si>
  <si>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</si>
  <si>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</si>
  <si>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</si>
  <si>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</si>
  <si>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</si>
  <si>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</si>
  <si>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</si>
  <si>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</si>
  <si>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</si>
  <si>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</si>
  <si>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</si>
  <si>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</si>
  <si>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</si>
  <si>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</si>
  <si>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</si>
  <si>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</si>
  <si>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</si>
  <si>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</si>
  <si>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</si>
  <si>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</si>
  <si>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</si>
  <si>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</si>
  <si>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</si>
  <si>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</si>
  <si>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</si>
  <si>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</si>
  <si>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</si>
  <si>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</si>
  <si>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</si>
  <si>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</si>
  <si>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</si>
  <si>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</si>
  <si>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</si>
  <si>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</si>
  <si>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</si>
  <si>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</si>
  <si>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</si>
  <si>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</si>
  <si>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</si>
  <si>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</si>
  <si>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</si>
  <si>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</si>
  <si>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</si>
  <si>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</si>
  <si>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</si>
  <si>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</si>
  <si>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</si>
  <si>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</si>
  <si>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</si>
  <si>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</si>
  <si>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</si>
  <si>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</si>
  <si>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</si>
  <si>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</si>
  <si>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</si>
  <si>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</si>
  <si>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</si>
  <si>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</si>
  <si>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</si>
  <si>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</si>
  <si>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</si>
  <si>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</si>
  <si>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</si>
  <si>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</si>
  <si>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</si>
  <si>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</si>
  <si>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</si>
  <si>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</si>
  <si>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</si>
  <si>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</si>
  <si>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</si>
  <si>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</si>
  <si>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</si>
  <si>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</si>
  <si>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</si>
  <si>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</si>
  <si>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</si>
  <si>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</si>
  <si>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</si>
  <si>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</si>
  <si>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</si>
  <si>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</si>
  <si>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</si>
  <si>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</si>
  <si>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</si>
  <si>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</si>
  <si>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</si>
  <si>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</si>
  <si>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</si>
  <si>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</si>
  <si>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</si>
  <si>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</si>
  <si>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</si>
  <si>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</si>
  <si>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</si>
  <si>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</si>
  <si>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</si>
  <si>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</si>
  <si>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</si>
  <si>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</si>
  <si>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</si>
  <si>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</si>
  <si>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</si>
  <si>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</si>
  <si>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</si>
  <si>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</si>
  <si>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</si>
  <si>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</si>
  <si>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</si>
  <si>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</si>
  <si>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</si>
  <si>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</si>
  <si>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</si>
  <si>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</si>
  <si>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</si>
  <si>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</si>
  <si>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</si>
  <si>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</si>
  <si>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</si>
  <si>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</si>
  <si>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</si>
  <si>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</si>
  <si>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</si>
  <si>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</si>
  <si>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</si>
  <si>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</si>
  <si>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</si>
  <si>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</si>
  <si>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</si>
  <si>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</si>
  <si>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</si>
  <si>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</si>
  <si>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</si>
  <si>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</si>
  <si>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</si>
  <si>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</si>
  <si>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</si>
  <si>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</si>
  <si>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</si>
  <si>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</si>
  <si>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</si>
  <si>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</si>
  <si>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</si>
  <si>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</si>
  <si>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</si>
  <si>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</si>
  <si>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</si>
  <si>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</si>
  <si>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</si>
  <si>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</si>
  <si>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</si>
  <si>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</si>
  <si>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</si>
  <si>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</si>
  <si>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</si>
  <si>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</si>
  <si>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</si>
  <si>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</si>
  <si>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</si>
  <si>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</si>
  <si>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</si>
  <si>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</si>
  <si>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</si>
  <si>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</si>
  <si>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</si>
  <si>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</si>
  <si>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</si>
  <si>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</si>
  <si>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</si>
  <si>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</si>
  <si>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</si>
  <si>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</si>
  <si>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</si>
  <si>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</si>
  <si>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</si>
  <si>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</si>
  <si>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</si>
  <si>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</si>
  <si>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</si>
  <si>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</si>
  <si>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</si>
  <si>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</si>
  <si>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</si>
  <si>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</si>
  <si>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</si>
  <si>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</si>
  <si>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</si>
  <si>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</si>
  <si>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</si>
  <si>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</si>
  <si>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</si>
  <si>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</si>
  <si>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</si>
  <si>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</si>
  <si>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</si>
  <si>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</si>
  <si>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</si>
  <si>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</si>
  <si>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</si>
  <si>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</si>
  <si>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</si>
  <si>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</si>
  <si>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</si>
  <si>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</si>
  <si>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</si>
  <si>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</si>
  <si>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</si>
  <si>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</si>
  <si>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</si>
  <si>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</si>
  <si>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</si>
  <si>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</si>
  <si>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</si>
  <si>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</si>
  <si>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</si>
  <si>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</si>
  <si>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</si>
  <si>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</si>
  <si>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</si>
  <si>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</si>
  <si>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</si>
  <si>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</si>
  <si>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</si>
  <si>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</si>
  <si>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</si>
  <si>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</si>
  <si>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</si>
  <si>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</si>
  <si>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</si>
  <si>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</si>
  <si>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</si>
  <si>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</si>
  <si>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</si>
  <si>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</si>
  <si>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</si>
  <si>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</si>
  <si>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</si>
  <si>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</si>
  <si>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</si>
  <si>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</si>
  <si>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</si>
  <si>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</si>
  <si>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</si>
  <si>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</si>
  <si>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</si>
  <si>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</si>
  <si>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</si>
  <si>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</si>
  <si>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</si>
  <si>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</si>
  <si>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</si>
  <si>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</si>
  <si>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</si>
  <si>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</si>
  <si>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</si>
  <si>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</si>
  <si>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</si>
  <si>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</si>
  <si>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</si>
  <si>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</si>
  <si>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</si>
  <si>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</si>
  <si>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</si>
  <si>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</si>
  <si>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</si>
  <si>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</si>
  <si>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</si>
  <si>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</si>
  <si>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</si>
  <si>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</si>
  <si>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</si>
  <si>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</si>
  <si>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</si>
  <si>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</si>
  <si>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</si>
  <si>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</si>
  <si>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</si>
  <si>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</si>
  <si>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</si>
  <si>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</si>
  <si>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</si>
  <si>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</si>
  <si>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</si>
  <si>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</si>
  <si>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</si>
  <si>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</si>
  <si>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</si>
  <si>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</si>
  <si>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</si>
  <si>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</si>
  <si>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</si>
  <si>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</si>
  <si>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</si>
  <si>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</si>
  <si>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</si>
  <si>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</si>
  <si>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</si>
  <si>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</si>
  <si>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</si>
  <si>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</si>
  <si>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</si>
  <si>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</si>
  <si>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</si>
  <si>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</si>
  <si>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</si>
  <si>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</si>
  <si>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</si>
  <si>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</si>
  <si>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</si>
  <si>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</si>
  <si>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</si>
  <si>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</si>
  <si>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</si>
  <si>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</si>
  <si>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</si>
  <si>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</si>
  <si>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</si>
  <si>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</si>
  <si>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</si>
  <si>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</si>
  <si>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</si>
  <si>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</si>
  <si>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</si>
  <si>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</si>
  <si>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</si>
  <si>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</si>
  <si>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</si>
  <si>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</si>
  <si>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</si>
  <si>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</si>
  <si>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</si>
  <si>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</si>
  <si>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</si>
  <si>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</si>
  <si>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</si>
  <si>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</si>
  <si>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</si>
  <si>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</si>
  <si>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</si>
  <si>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</si>
  <si>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</si>
  <si>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</si>
  <si>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</si>
  <si>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</si>
  <si>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</si>
  <si>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</si>
  <si>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</si>
  <si>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</si>
  <si>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</si>
  <si>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</si>
  <si>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</si>
  <si>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</si>
  <si>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</si>
  <si>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</si>
  <si>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</si>
  <si>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</si>
  <si>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</si>
  <si>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</si>
  <si>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</si>
  <si>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</si>
  <si>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</si>
  <si>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</si>
  <si>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</si>
  <si>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</si>
  <si>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</si>
  <si>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</si>
  <si>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</si>
  <si>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</si>
  <si>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</si>
  <si>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</si>
  <si>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</si>
  <si>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</si>
  <si>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</si>
  <si>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</si>
  <si>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</si>
  <si>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</si>
  <si>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</si>
  <si>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</si>
  <si>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</si>
  <si>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</si>
  <si>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</si>
  <si>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</si>
  <si>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</si>
  <si>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</si>
  <si>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</si>
  <si>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</si>
  <si>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</si>
  <si>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</si>
  <si>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</si>
  <si>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</si>
  <si>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</si>
  <si>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</si>
  <si>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</si>
  <si>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</si>
  <si>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</si>
  <si>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</si>
  <si>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</si>
  <si>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</si>
  <si>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</si>
  <si>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</si>
  <si>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</si>
  <si>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</si>
  <si>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</si>
  <si>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</si>
  <si>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</si>
  <si>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</si>
  <si>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</si>
  <si>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</si>
  <si>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</si>
  <si>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</si>
  <si>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</si>
  <si>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</si>
  <si>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</si>
  <si>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</si>
  <si>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</si>
  <si>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</si>
  <si>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</si>
  <si>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</si>
  <si>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</si>
  <si>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</si>
  <si>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</si>
  <si>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</si>
  <si>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</si>
  <si>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</si>
  <si>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</si>
  <si>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</si>
  <si>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</si>
  <si>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</si>
  <si>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</si>
  <si>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</si>
  <si>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</si>
  <si>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</si>
  <si>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</si>
  <si>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</si>
  <si>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</si>
  <si>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</si>
  <si>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</si>
  <si>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</si>
  <si>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</si>
  <si>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</si>
  <si>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</si>
  <si>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</si>
  <si>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</si>
  <si>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</si>
  <si>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</si>
  <si>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</si>
  <si>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</si>
  <si>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</si>
  <si>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</si>
  <si>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</si>
  <si>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</si>
  <si>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</si>
  <si>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</si>
  <si>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</si>
  <si>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</si>
  <si>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</si>
  <si>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</si>
  <si>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</si>
  <si>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</si>
  <si>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</si>
  <si>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</si>
  <si>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</si>
  <si>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</si>
  <si>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</si>
  <si>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</si>
  <si>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</si>
  <si>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</si>
  <si>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</si>
  <si>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</si>
  <si>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</si>
  <si>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</si>
  <si>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</si>
  <si>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</si>
  <si>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</si>
  <si>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</si>
  <si>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</si>
  <si>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</si>
  <si>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</si>
  <si>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</si>
  <si>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</si>
  <si>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</si>
  <si>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</si>
  <si>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</si>
  <si>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</si>
  <si>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</si>
  <si>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</si>
  <si>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</si>
  <si>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</si>
  <si>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</si>
  <si>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</si>
  <si>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</si>
  <si>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</si>
  <si>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</si>
  <si>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</si>
  <si>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</si>
  <si>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</si>
  <si>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</si>
  <si>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</si>
  <si>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</si>
  <si>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</si>
  <si>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</si>
  <si>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</si>
  <si>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</si>
  <si>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</si>
  <si>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</si>
  <si>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</si>
  <si>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</si>
  <si>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</si>
  <si>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</si>
  <si>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</si>
  <si>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</si>
  <si>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</si>
  <si>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</si>
  <si>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</si>
  <si>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</si>
  <si>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</si>
  <si>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</si>
  <si>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</si>
  <si>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</si>
  <si>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</si>
  <si>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</si>
  <si>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</si>
  <si>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</si>
  <si>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</si>
  <si>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</si>
  <si>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</si>
  <si>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</si>
  <si>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</si>
  <si>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</si>
  <si>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</si>
  <si>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</si>
  <si>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</si>
  <si>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</si>
  <si>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</si>
  <si>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</si>
  <si>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</si>
  <si>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</si>
  <si>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</si>
  <si>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</si>
  <si>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</si>
  <si>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</si>
  <si>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</si>
  <si>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</si>
  <si>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</si>
  <si>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</si>
  <si>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</si>
  <si>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</si>
  <si>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</si>
  <si>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</si>
  <si>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</si>
  <si>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</si>
  <si>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</si>
  <si>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</si>
  <si>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</si>
  <si>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</si>
  <si>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</si>
  <si>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</si>
  <si>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</si>
  <si>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</si>
  <si>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</si>
  <si>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</si>
  <si>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</si>
  <si>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</si>
  <si>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</si>
  <si>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</si>
  <si>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</si>
  <si>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</si>
  <si>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</si>
  <si>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</si>
  <si>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</si>
  <si>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</si>
  <si>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</si>
  <si>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</si>
  <si>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</si>
  <si>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</si>
  <si>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</si>
  <si>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</si>
  <si>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</si>
  <si>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</si>
  <si>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</si>
  <si>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</si>
  <si>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</si>
  <si>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</si>
  <si>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</si>
  <si>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</si>
  <si>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</si>
  <si>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</si>
  <si>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</si>
  <si>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</si>
  <si>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</si>
  <si>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</si>
  <si>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</si>
  <si>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</si>
  <si>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</si>
  <si>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</si>
  <si>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</si>
  <si>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</si>
  <si>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</si>
  <si>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</si>
  <si>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</si>
  <si>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</si>
  <si>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</si>
  <si>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</si>
  <si>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</si>
  <si>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</si>
  <si>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</si>
  <si>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</si>
  <si>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</si>
  <si>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</si>
  <si>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</si>
  <si>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</si>
  <si>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</si>
  <si>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</si>
  <si>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</si>
  <si>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</si>
  <si>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</si>
  <si>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</si>
  <si>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</si>
  <si>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</si>
  <si>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</si>
  <si>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</si>
  <si>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</si>
  <si>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</si>
  <si>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</si>
  <si>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</si>
  <si>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</si>
  <si>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</si>
  <si>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</si>
  <si>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</si>
  <si>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</si>
  <si>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</si>
  <si>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</si>
  <si>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</si>
  <si>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</si>
  <si>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</si>
  <si>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</si>
  <si>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</si>
  <si>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</si>
  <si>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</si>
  <si>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</si>
  <si>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</si>
  <si>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</si>
  <si>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</si>
  <si>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</si>
  <si>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</si>
  <si>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</si>
  <si>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</si>
  <si>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</si>
  <si>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</si>
  <si>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</si>
  <si>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</si>
  <si>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</si>
  <si>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</si>
  <si>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</si>
  <si>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</si>
  <si>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</si>
  <si>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</si>
  <si>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</si>
  <si>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</si>
  <si>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</si>
  <si>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</si>
  <si>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</si>
  <si>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</si>
  <si>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</si>
  <si>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</si>
  <si>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</si>
  <si>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</si>
  <si>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</si>
  <si>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</si>
  <si>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</si>
  <si>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</si>
  <si>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</si>
  <si>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</si>
  <si>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</si>
  <si>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</si>
  <si>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</si>
  <si>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</si>
  <si>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</si>
  <si>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</si>
  <si>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</si>
  <si>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</si>
  <si>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</si>
  <si>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</si>
  <si>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</si>
  <si>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</si>
  <si>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</si>
  <si>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</si>
  <si>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</si>
  <si>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</si>
  <si>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</si>
  <si>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</si>
  <si>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</si>
  <si>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</si>
  <si>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</si>
  <si>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</si>
  <si>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</si>
  <si>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</si>
  <si>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</si>
  <si>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</si>
  <si>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</si>
  <si>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</si>
  <si>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</si>
  <si>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</si>
  <si>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</si>
  <si>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</si>
  <si>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</si>
  <si>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</si>
  <si>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</si>
  <si>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</si>
  <si>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</si>
  <si>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</si>
  <si>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</si>
  <si>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</si>
  <si>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</si>
  <si>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</si>
  <si>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</si>
  <si>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</si>
  <si>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</si>
  <si>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</si>
  <si>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</si>
  <si>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</si>
  <si>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</si>
  <si>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</si>
  <si>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</si>
  <si>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</si>
  <si>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</si>
  <si>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</si>
  <si>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</si>
  <si>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</si>
  <si>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</si>
  <si>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</si>
  <si>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</si>
  <si>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</si>
  <si>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</si>
  <si>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</si>
  <si>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</si>
  <si>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</si>
  <si>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</si>
  <si>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</si>
  <si>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</si>
  <si>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</si>
  <si>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</si>
  <si>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</si>
  <si>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</si>
  <si>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</si>
  <si>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</si>
  <si>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</si>
  <si>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</si>
  <si>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</si>
  <si>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</si>
  <si>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</si>
  <si>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</si>
  <si>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</si>
  <si>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</si>
  <si>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</si>
  <si>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</si>
  <si>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</si>
  <si>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</si>
  <si>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</si>
  <si>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</si>
  <si>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</si>
  <si>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</si>
  <si>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</si>
  <si>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</si>
  <si>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</si>
  <si>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</si>
  <si>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</si>
  <si>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</si>
  <si>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</si>
  <si>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</si>
  <si>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</si>
  <si>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</si>
  <si>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</si>
  <si>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</si>
  <si>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</si>
  <si>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</si>
  <si>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</si>
  <si>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</si>
  <si>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</si>
  <si>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</si>
  <si>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</si>
  <si>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</si>
  <si>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</si>
  <si>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</si>
  <si>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</si>
  <si>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</si>
  <si>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</si>
  <si>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</si>
  <si>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</si>
  <si>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</si>
  <si>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</si>
  <si>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</si>
  <si>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</si>
  <si>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</si>
  <si>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</si>
  <si>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</si>
  <si>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</si>
  <si>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</si>
  <si>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</si>
  <si>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</si>
  <si>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</si>
  <si>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</si>
  <si>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</si>
  <si>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</si>
  <si>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</si>
  <si>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</si>
  <si>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</si>
  <si>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</si>
  <si>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</si>
  <si>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</si>
  <si>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</si>
  <si>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</si>
  <si>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</si>
  <si>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</si>
  <si>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</si>
  <si>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</si>
  <si>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</si>
  <si>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</si>
  <si>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</si>
  <si>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</si>
  <si>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</si>
  <si>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</si>
  <si>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</si>
  <si>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</si>
  <si>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</si>
  <si>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</si>
  <si>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</si>
  <si>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</si>
  <si>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</si>
  <si>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</si>
  <si>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</si>
  <si>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</si>
  <si>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</si>
  <si>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</si>
  <si>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</si>
  <si>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</si>
  <si>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</si>
  <si>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</si>
  <si>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</si>
  <si>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</si>
  <si>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</si>
  <si>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</si>
  <si>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</si>
  <si>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</si>
  <si>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</si>
  <si>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</si>
  <si>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</si>
  <si>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</si>
  <si>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</si>
  <si>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</si>
  <si>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</si>
  <si>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</si>
  <si>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</si>
  <si>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</si>
  <si>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</si>
  <si>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</si>
  <si>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</si>
  <si>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</si>
  <si>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</si>
  <si>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</si>
  <si>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</si>
  <si>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</si>
  <si>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</si>
  <si>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</si>
  <si>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</si>
  <si>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</si>
  <si>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</si>
  <si>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</si>
  <si>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</si>
  <si>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</si>
  <si>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</si>
  <si>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</si>
  <si>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</si>
  <si>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</si>
  <si>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</si>
  <si>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</si>
  <si>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</si>
  <si>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</si>
  <si>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</si>
  <si>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</si>
  <si>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</si>
  <si>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</si>
  <si>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</si>
  <si>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</si>
  <si>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</si>
  <si>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</si>
  <si>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</si>
  <si>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</si>
  <si>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</si>
  <si>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</si>
  <si>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</si>
  <si>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</si>
  <si>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</si>
  <si>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</si>
  <si>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</si>
  <si>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</si>
  <si>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</si>
  <si>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</si>
  <si>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</si>
  <si>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</si>
  <si>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</si>
  <si>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</si>
  <si>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</si>
  <si>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</si>
  <si>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</si>
  <si>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</si>
  <si>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</si>
  <si>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</si>
  <si>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</si>
  <si>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</si>
  <si>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</si>
  <si>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</si>
  <si>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</si>
  <si>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</si>
  <si>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</si>
  <si>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</si>
  <si>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</si>
  <si>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</si>
  <si>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</si>
  <si>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</si>
  <si>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</si>
  <si>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</si>
  <si>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</si>
  <si>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</si>
  <si>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</si>
  <si>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</si>
  <si>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</si>
  <si>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</si>
  <si>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</si>
  <si>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</si>
  <si>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</si>
  <si>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</si>
  <si>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</si>
  <si>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</si>
  <si>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</si>
  <si>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</si>
  <si>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</si>
  <si>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</si>
  <si>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</si>
  <si>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</si>
  <si>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</si>
  <si>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</si>
  <si>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</si>
  <si>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</si>
  <si>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</si>
  <si>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</si>
  <si>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</si>
  <si>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</si>
  <si>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</si>
  <si>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</si>
  <si>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</si>
  <si>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</si>
  <si>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</si>
  <si>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</si>
  <si>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</si>
  <si>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</si>
  <si>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</si>
  <si>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</si>
  <si>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</si>
  <si>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</si>
  <si>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</si>
  <si>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</si>
  <si>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</si>
  <si>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</si>
  <si>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</si>
  <si>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</si>
  <si>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</si>
  <si>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</si>
  <si>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</si>
  <si>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</si>
  <si>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</si>
  <si>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</si>
  <si>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</si>
  <si>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</si>
  <si>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</si>
  <si>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</si>
  <si>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</si>
  <si>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</si>
  <si>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</si>
  <si>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</si>
  <si>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</si>
  <si>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</si>
  <si>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</si>
  <si>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</si>
  <si>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</si>
  <si>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</si>
  <si>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</si>
  <si>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</si>
  <si>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</si>
  <si>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</si>
  <si>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</si>
  <si>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</si>
  <si>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</si>
  <si>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</si>
  <si>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</si>
  <si>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</si>
  <si>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</si>
  <si>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</si>
  <si>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</si>
  <si>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</si>
  <si>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</si>
  <si>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</si>
  <si>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</si>
  <si>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</si>
  <si>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</si>
  <si>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</si>
  <si>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</si>
  <si>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</si>
  <si>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</si>
  <si>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</si>
  <si>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</si>
  <si>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</si>
  <si>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</si>
  <si>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</si>
  <si>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</si>
  <si>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</si>
  <si>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</si>
  <si>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</si>
  <si>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</si>
  <si>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</si>
  <si>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</si>
  <si>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</si>
  <si>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</si>
  <si>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</si>
  <si>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</si>
  <si>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</si>
  <si>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</si>
  <si>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</si>
  <si>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</si>
  <si>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</si>
  <si>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</si>
  <si>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</si>
  <si>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</si>
  <si>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</si>
  <si>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</si>
  <si>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</si>
  <si>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</si>
  <si>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</si>
  <si>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</si>
  <si>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</si>
  <si>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</si>
  <si>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</si>
  <si>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</si>
  <si>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</si>
  <si>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</si>
  <si>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</si>
  <si>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</si>
  <si>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</si>
  <si>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</si>
  <si>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</si>
  <si>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</si>
  <si>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</si>
  <si>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</si>
  <si>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</si>
  <si>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</si>
  <si>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</si>
  <si>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</si>
  <si>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</si>
  <si>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</si>
  <si>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</si>
  <si>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</si>
  <si>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</si>
  <si>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</si>
  <si>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</si>
  <si>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</si>
  <si>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</si>
  <si>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</si>
  <si>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</si>
  <si>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</si>
  <si>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</si>
  <si>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</si>
  <si>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</si>
  <si>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</si>
  <si>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</si>
  <si>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</si>
  <si>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</si>
  <si>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</si>
  <si>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</si>
  <si>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</si>
  <si>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</si>
  <si>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</si>
  <si>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</si>
  <si>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</si>
  <si>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</si>
  <si>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</si>
  <si>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</si>
  <si>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</si>
  <si>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</si>
  <si>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</si>
  <si>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</si>
  <si>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</si>
  <si>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</si>
  <si>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</si>
  <si>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</si>
  <si>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</si>
  <si>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</si>
  <si>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</si>
  <si>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</si>
  <si>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</si>
  <si>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</si>
  <si>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</si>
  <si>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</si>
  <si>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</si>
  <si>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</si>
  <si>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</si>
  <si>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</si>
  <si>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</si>
  <si>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</si>
  <si>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</si>
  <si>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</si>
  <si>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</si>
  <si>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</si>
  <si>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</si>
  <si>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</si>
  <si>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</si>
  <si>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</si>
  <si>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</si>
  <si>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</si>
  <si>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</si>
  <si>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</si>
  <si>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</si>
  <si>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</si>
  <si>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</si>
  <si>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</si>
  <si>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</si>
  <si>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</si>
  <si>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</si>
  <si>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</si>
  <si>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</si>
  <si>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</si>
  <si>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</si>
  <si>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</si>
  <si>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</si>
  <si>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</si>
  <si>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</si>
  <si>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</si>
  <si>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</si>
  <si>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</si>
  <si>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</si>
  <si>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</si>
  <si>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</si>
  <si>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</si>
  <si>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</si>
  <si>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</si>
  <si>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</si>
  <si>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</si>
  <si>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</si>
  <si>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</si>
  <si>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</si>
  <si>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</si>
  <si>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</si>
  <si>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</si>
  <si>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</si>
  <si>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</si>
  <si>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</si>
  <si>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</si>
  <si>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</si>
  <si>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</si>
  <si>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</si>
  <si>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</si>
  <si>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</si>
  <si>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</si>
  <si>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</si>
  <si>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</si>
  <si>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</si>
  <si>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</si>
  <si>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</si>
  <si>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</si>
  <si>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</si>
  <si>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</si>
  <si>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</si>
  <si>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</si>
  <si>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</si>
  <si>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</si>
  <si>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</si>
  <si>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</si>
  <si>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</si>
  <si>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</si>
  <si>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</si>
  <si>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</si>
  <si>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</si>
  <si>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</si>
  <si>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</si>
  <si>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</si>
  <si>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</si>
  <si>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</si>
  <si>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</si>
  <si>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</si>
  <si>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</si>
  <si>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</si>
  <si>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</si>
  <si>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</si>
  <si>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</si>
  <si>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</si>
  <si>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</si>
  <si>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</si>
  <si>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</si>
  <si>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</si>
  <si>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</si>
  <si>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</si>
  <si>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</si>
  <si>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</si>
  <si>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</si>
  <si>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</si>
  <si>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</si>
  <si>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</si>
  <si>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</si>
  <si>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</si>
  <si>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</si>
  <si>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</si>
  <si>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</si>
  <si>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</si>
  <si>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</si>
  <si>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</si>
  <si>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</si>
  <si>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</si>
  <si>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</si>
  <si>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</si>
  <si>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</si>
  <si>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</si>
  <si>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</si>
  <si>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</si>
  <si>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</si>
  <si>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</si>
  <si>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</si>
  <si>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</si>
  <si>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</si>
  <si>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</si>
  <si>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</si>
  <si>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</si>
  <si>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</si>
  <si>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</si>
  <si>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</si>
  <si>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</si>
  <si>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</si>
  <si>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</si>
  <si>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</si>
  <si>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</si>
  <si>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</si>
  <si>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</si>
  <si>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</si>
  <si>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</si>
  <si>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</si>
  <si>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</si>
  <si>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</si>
  <si>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</si>
  <si>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</si>
  <si>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</si>
  <si>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</si>
  <si>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</si>
  <si>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</si>
  <si>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</si>
  <si>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</si>
  <si>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</si>
  <si>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</si>
  <si>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</si>
  <si>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</si>
  <si>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</si>
  <si>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</si>
  <si>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</si>
  <si>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</si>
  <si>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</si>
  <si>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</si>
  <si>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</si>
  <si>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</si>
  <si>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</si>
  <si>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</si>
  <si>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</si>
  <si>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</si>
  <si>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</si>
  <si>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</si>
  <si>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</si>
  <si>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</si>
  <si>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</si>
  <si>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</si>
  <si>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</si>
  <si>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</si>
  <si>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</si>
  <si>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</si>
  <si>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</si>
  <si>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</si>
  <si>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</si>
  <si>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</si>
  <si>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</si>
  <si>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</si>
  <si>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</si>
  <si>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</si>
  <si>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</si>
  <si>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</si>
  <si>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</si>
  <si>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</si>
  <si>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</si>
  <si>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</si>
  <si>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</si>
  <si>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</si>
  <si>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</si>
  <si>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</si>
  <si>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</si>
  <si>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</si>
  <si>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</si>
  <si>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</si>
  <si>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</si>
  <si>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</si>
  <si>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</si>
  <si>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</si>
  <si>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</si>
  <si>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</si>
  <si>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</si>
  <si>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</si>
  <si>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</si>
  <si>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</si>
  <si>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</si>
  <si>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</si>
  <si>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</si>
  <si>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</si>
  <si>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</si>
  <si>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</si>
  <si>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</si>
  <si>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</si>
  <si>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</si>
  <si>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</si>
  <si>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</si>
  <si>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</si>
  <si>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</si>
  <si>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</si>
  <si>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</si>
  <si>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</si>
  <si>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</si>
  <si>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</si>
  <si>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</si>
  <si>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</si>
  <si>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</si>
  <si>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</si>
  <si>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</si>
  <si>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</si>
  <si>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</si>
  <si>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</si>
  <si>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</si>
  <si>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</si>
  <si>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</si>
  <si>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</si>
  <si>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</si>
  <si>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</si>
  <si>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</si>
  <si>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</si>
  <si>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</si>
  <si>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</si>
  <si>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</si>
  <si>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</si>
  <si>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</si>
  <si>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</si>
  <si>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</si>
  <si>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</si>
  <si>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</si>
  <si>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</si>
  <si>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</si>
  <si>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</si>
  <si>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</si>
  <si>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</si>
  <si>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</si>
  <si>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</si>
  <si>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</si>
  <si>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</si>
  <si>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</si>
  <si>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</si>
  <si>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</si>
  <si>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</si>
  <si>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</si>
  <si>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</si>
  <si>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</si>
  <si>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</si>
  <si>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</si>
  <si>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</si>
  <si>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</si>
  <si>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</si>
  <si>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</si>
  <si>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</si>
  <si>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</si>
  <si>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</si>
  <si>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</si>
  <si>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</si>
  <si>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</si>
  <si>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</si>
  <si>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</si>
  <si>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</si>
  <si>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</si>
  <si>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</si>
  <si>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</si>
  <si>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</si>
  <si>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</si>
  <si>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</si>
  <si>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</si>
  <si>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</si>
  <si>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</si>
  <si>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</si>
  <si>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</si>
  <si>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</si>
  <si>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</si>
  <si>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</si>
  <si>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</si>
  <si>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</si>
  <si>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</si>
  <si>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</si>
  <si>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</si>
  <si>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</si>
  <si>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</si>
  <si>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</si>
  <si>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</si>
  <si>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</si>
  <si>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</si>
  <si>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</si>
  <si>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</si>
  <si>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</si>
  <si>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</si>
  <si>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</si>
  <si>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</si>
  <si>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</si>
  <si>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</si>
  <si>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</si>
  <si>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</si>
  <si>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</si>
  <si>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</si>
  <si>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</si>
  <si>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</si>
  <si>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</si>
  <si>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</si>
  <si>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</si>
  <si>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</si>
  <si>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</si>
  <si>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</si>
  <si>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</si>
  <si>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</si>
  <si>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</si>
  <si>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</si>
  <si>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</si>
  <si>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</si>
  <si>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</si>
  <si>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</si>
  <si>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</si>
  <si>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</si>
  <si>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</si>
  <si>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</si>
  <si>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</si>
  <si>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</si>
  <si>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</si>
  <si>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</si>
  <si>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</si>
  <si>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</si>
  <si>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</si>
  <si>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</si>
  <si>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</si>
  <si>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</si>
  <si>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</si>
  <si>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</si>
  <si>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</si>
  <si>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</si>
  <si>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</si>
  <si>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</si>
  <si>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</si>
  <si>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</si>
  <si>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</si>
  <si>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</si>
  <si>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</si>
  <si>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</si>
  <si>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</si>
  <si>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</si>
  <si>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</si>
  <si>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</si>
  <si>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</si>
  <si>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</si>
  <si>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</si>
  <si>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</si>
  <si>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</si>
  <si>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</si>
  <si>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</si>
  <si>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</si>
  <si>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</si>
  <si>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</si>
  <si>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</si>
  <si>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</si>
  <si>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</si>
  <si>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</si>
  <si>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</si>
  <si>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</si>
  <si>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</si>
  <si>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</si>
  <si>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</si>
  <si>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</si>
  <si>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</si>
  <si>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</si>
  <si>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</si>
  <si>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</si>
  <si>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</si>
  <si>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</si>
  <si>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</si>
  <si>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</si>
  <si>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</si>
  <si>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</si>
  <si>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</si>
  <si>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</si>
  <si>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</si>
  <si>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</si>
  <si>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</si>
  <si>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</si>
  <si>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</si>
  <si>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</si>
  <si>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</si>
  <si>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</si>
  <si>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</si>
  <si>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</si>
  <si>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</si>
  <si>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</si>
  <si>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</si>
  <si>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</si>
  <si>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</si>
  <si>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</si>
  <si>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</si>
  <si>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</si>
  <si>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</si>
  <si>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</si>
  <si>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</si>
  <si>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</si>
  <si>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</si>
  <si>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</si>
  <si>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</si>
  <si>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</si>
  <si>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</si>
  <si>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</si>
  <si>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</si>
  <si>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</si>
  <si>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</si>
  <si>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</si>
  <si>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</si>
  <si>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</si>
  <si>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</si>
  <si>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</si>
  <si>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</si>
  <si>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</si>
  <si>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</si>
  <si>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</si>
  <si>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</si>
  <si>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</si>
  <si>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</si>
  <si>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</si>
  <si>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</si>
  <si>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</si>
  <si>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</si>
  <si>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</si>
  <si>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</si>
  <si>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</si>
  <si>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</si>
  <si>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</si>
  <si>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</si>
  <si>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</si>
  <si>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</si>
  <si>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</si>
  <si>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</si>
  <si>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</si>
  <si>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</si>
  <si>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</si>
  <si>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</si>
  <si>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</si>
  <si>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</si>
  <si>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</si>
  <si>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</si>
  <si>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</si>
  <si>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</si>
  <si>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</si>
  <si>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</si>
  <si>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</si>
  <si>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</si>
  <si>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</si>
  <si>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</si>
  <si>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</si>
  <si>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</si>
  <si>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</si>
  <si>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</si>
  <si>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</si>
  <si>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</si>
  <si>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</si>
  <si>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</si>
  <si>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</si>
  <si>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</si>
  <si>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</si>
  <si>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</si>
  <si>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</si>
  <si>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</si>
  <si>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</si>
  <si>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</si>
  <si>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</si>
  <si>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</si>
  <si>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</si>
  <si>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</si>
  <si>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</si>
  <si>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</si>
  <si>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</si>
  <si>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</si>
  <si>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</si>
  <si>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</si>
  <si>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</si>
  <si>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</si>
  <si>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</si>
  <si>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</si>
  <si>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</si>
  <si>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</si>
  <si>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</si>
  <si>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</si>
  <si>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</si>
  <si>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</si>
  <si>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</si>
  <si>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</si>
  <si>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</si>
  <si>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</si>
  <si>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</si>
  <si>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</si>
  <si>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</si>
  <si>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</si>
  <si>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</si>
  <si>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</si>
  <si>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</si>
  <si>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</si>
  <si>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</si>
  <si>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</si>
  <si>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</si>
  <si>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</si>
  <si>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</si>
  <si>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</si>
  <si>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</si>
  <si>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</si>
  <si>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</si>
  <si>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</si>
  <si>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</si>
  <si>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</si>
  <si>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</si>
  <si>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</si>
  <si>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</si>
  <si>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</si>
  <si>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</si>
  <si>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</si>
  <si>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</si>
  <si>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</si>
  <si>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</si>
  <si>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</si>
  <si>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</si>
  <si>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</si>
  <si>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</si>
  <si>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</si>
  <si>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</si>
  <si>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</si>
  <si>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</si>
  <si>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</si>
  <si>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</si>
  <si>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</si>
  <si>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</si>
  <si>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</si>
  <si>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</si>
  <si>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</si>
  <si>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</si>
  <si>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</si>
  <si>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</si>
  <si>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</si>
  <si>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</si>
  <si>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</si>
  <si>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</si>
  <si>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</si>
  <si>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</si>
  <si>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</si>
  <si>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</si>
  <si>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</si>
  <si>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</si>
  <si>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</si>
  <si>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</si>
  <si>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</si>
  <si>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</si>
  <si>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</si>
  <si>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</si>
  <si>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</si>
  <si>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</si>
  <si>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</si>
  <si>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</si>
  <si>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</si>
  <si>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</si>
  <si>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</si>
  <si>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</si>
  <si>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</si>
  <si>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</si>
  <si>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</si>
  <si>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</si>
  <si>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</si>
  <si>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</si>
  <si>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</si>
  <si>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</si>
  <si>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</si>
  <si>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</si>
  <si>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</si>
  <si>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</si>
  <si>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</si>
  <si>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</si>
  <si>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</si>
  <si>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</si>
  <si>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</si>
  <si>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</si>
  <si>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</si>
  <si>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</si>
  <si>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</si>
  <si>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</si>
  <si>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</si>
  <si>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</si>
  <si>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</si>
  <si>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</si>
  <si>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</si>
  <si>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</si>
  <si>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</si>
  <si>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</si>
  <si>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</si>
  <si>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</si>
  <si>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</si>
  <si>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</si>
  <si>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</si>
  <si>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</si>
  <si>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</si>
  <si>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</si>
  <si>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</si>
  <si>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</si>
  <si>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</si>
  <si>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</si>
  <si>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</si>
  <si>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</si>
  <si>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</si>
  <si>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</si>
  <si>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</si>
  <si>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</si>
  <si>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</si>
  <si>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</si>
  <si>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</si>
  <si>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</si>
  <si>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</si>
  <si>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</si>
  <si>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</si>
  <si>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</si>
  <si>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</si>
  <si>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</si>
  <si>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</si>
  <si>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</si>
  <si>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</si>
  <si>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</si>
  <si>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</si>
  <si>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</si>
  <si>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</si>
  <si>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</si>
  <si>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</si>
  <si>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</si>
  <si>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</si>
  <si>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</si>
  <si>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</si>
  <si>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</si>
  <si>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</si>
  <si>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</si>
  <si>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</si>
  <si>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</si>
  <si>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</si>
  <si>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</si>
  <si>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</si>
  <si>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</si>
  <si>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</si>
  <si>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</si>
  <si>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</si>
  <si>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</si>
  <si>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</si>
  <si>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</si>
  <si>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</si>
  <si>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</si>
  <si>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</si>
  <si>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</si>
  <si>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</si>
  <si>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</si>
  <si>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</si>
  <si>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</si>
  <si>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</si>
  <si>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</si>
  <si>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</si>
  <si>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</si>
  <si>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</si>
  <si>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</si>
  <si>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</si>
  <si>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</si>
  <si>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</si>
  <si>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</si>
  <si>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</si>
  <si>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</si>
  <si>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</si>
  <si>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</si>
  <si>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</si>
  <si>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</si>
  <si>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</si>
  <si>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</si>
  <si>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</si>
  <si>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</si>
  <si>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</si>
  <si>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</si>
  <si>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</si>
  <si>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</si>
  <si>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</si>
  <si>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</si>
  <si>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</si>
  <si>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</si>
  <si>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</si>
  <si>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</si>
  <si>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</si>
  <si>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</si>
  <si>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</si>
  <si>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</si>
  <si>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</si>
  <si>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</si>
  <si>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</si>
  <si>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</si>
  <si>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</si>
  <si>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</si>
  <si>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</si>
  <si>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</si>
  <si>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</si>
  <si>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</si>
  <si>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</si>
  <si>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</si>
  <si>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</si>
  <si>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</si>
  <si>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</si>
  <si>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</si>
  <si>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</si>
  <si>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</si>
  <si>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</si>
  <si>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</si>
  <si>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</si>
  <si>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</si>
  <si>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</si>
  <si>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</si>
  <si>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</si>
  <si>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</si>
  <si>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</si>
  <si>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</si>
  <si>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</si>
  <si>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</si>
  <si>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</si>
  <si>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</si>
  <si>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</si>
  <si>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</si>
  <si>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</si>
  <si>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</si>
  <si>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</si>
  <si>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</si>
  <si>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</si>
  <si>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</si>
  <si>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</si>
  <si>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</si>
  <si>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</si>
  <si>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</si>
  <si>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</si>
  <si>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</si>
  <si>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</si>
  <si>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</si>
  <si>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</si>
  <si>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</si>
  <si>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</si>
  <si>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</si>
  <si>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</si>
  <si>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</si>
  <si>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</si>
  <si>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</si>
  <si>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</si>
  <si>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</si>
  <si>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</si>
  <si>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</si>
  <si>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</si>
  <si>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</si>
  <si>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</si>
  <si>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</si>
  <si>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</si>
  <si>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</si>
  <si>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</si>
  <si>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</si>
  <si>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</si>
  <si>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</si>
  <si>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</si>
  <si>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</si>
  <si>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</si>
  <si>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</si>
  <si>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</si>
  <si>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</si>
  <si>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</si>
  <si>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</si>
  <si>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</si>
  <si>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</si>
  <si>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</si>
  <si>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</si>
  <si>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</si>
  <si>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</si>
  <si>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</si>
  <si>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</si>
  <si>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</si>
  <si>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</si>
  <si>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</si>
  <si>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</si>
  <si>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</si>
  <si>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</si>
  <si>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</si>
  <si>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</si>
  <si>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</si>
  <si>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</si>
  <si>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</si>
  <si>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</si>
  <si>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</si>
  <si>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</si>
  <si>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</si>
  <si>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</si>
  <si>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</si>
  <si>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</si>
  <si>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</si>
  <si>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</si>
  <si>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</si>
  <si>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</si>
  <si>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</si>
  <si>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</si>
  <si>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</si>
  <si>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</si>
  <si>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</si>
  <si>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</si>
  <si>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</si>
  <si>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</si>
  <si>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</si>
  <si>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</si>
  <si>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</si>
  <si>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</si>
  <si>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</si>
  <si>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</si>
  <si>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</si>
  <si>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</si>
  <si>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</si>
  <si>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</si>
  <si>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</si>
  <si>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</si>
  <si>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</si>
  <si>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</si>
  <si>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</si>
  <si>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</si>
  <si>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</si>
  <si>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</si>
  <si>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</si>
  <si>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</si>
  <si>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</si>
  <si>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</si>
  <si>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</si>
  <si>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</si>
  <si>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</si>
  <si>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</si>
  <si>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</si>
  <si>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</si>
  <si>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</si>
  <si>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</si>
  <si>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</si>
  <si>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</si>
  <si>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</si>
  <si>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</si>
  <si>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</si>
  <si>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</si>
  <si>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</si>
  <si>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</si>
  <si>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</si>
  <si>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</si>
  <si>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</si>
  <si>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</si>
  <si>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</si>
  <si>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</si>
  <si>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</si>
  <si>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</si>
  <si>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</si>
  <si>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</si>
  <si>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</si>
  <si>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</si>
  <si>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</si>
  <si>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</si>
  <si>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</si>
  <si>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</si>
  <si>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</si>
  <si>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</si>
  <si>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</si>
  <si>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</si>
  <si>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</si>
  <si>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</si>
  <si>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</si>
  <si>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</si>
  <si>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</si>
  <si>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</si>
  <si>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</si>
  <si>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</si>
  <si>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</si>
  <si>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</si>
  <si>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</si>
  <si>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</si>
  <si>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</si>
  <si>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</si>
  <si>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</si>
  <si>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</si>
  <si>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</si>
  <si>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</si>
  <si>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</si>
  <si>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</si>
  <si>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</si>
  <si>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</si>
  <si>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</si>
  <si>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</si>
  <si>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</si>
  <si>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</si>
  <si>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</si>
  <si>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</si>
  <si>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</si>
  <si>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</si>
  <si>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</si>
  <si>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</si>
  <si>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</si>
  <si>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</si>
  <si>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</si>
  <si>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</si>
  <si>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</si>
  <si>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</si>
  <si>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</si>
  <si>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</si>
  <si>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</si>
  <si>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</si>
  <si>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</si>
  <si>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</si>
  <si>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</si>
  <si>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</si>
  <si>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</si>
  <si>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</si>
  <si>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</si>
  <si>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</si>
  <si>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</si>
  <si>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</si>
  <si>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</si>
  <si>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</si>
  <si>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</si>
  <si>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</si>
  <si>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</si>
  <si>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</si>
  <si>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</si>
  <si>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</si>
  <si>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</si>
  <si>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</si>
  <si>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</si>
  <si>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</si>
  <si>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</si>
  <si>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</si>
  <si>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</si>
  <si>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</si>
  <si>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</si>
  <si>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</si>
  <si>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</si>
  <si>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</si>
  <si>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</si>
  <si>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</si>
  <si>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</si>
  <si>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</si>
  <si>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</si>
  <si>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</si>
  <si>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</si>
  <si>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</si>
  <si>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</si>
  <si>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</si>
  <si>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</si>
  <si>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</si>
  <si>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</si>
  <si>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</si>
  <si>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</si>
  <si>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</si>
  <si>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</si>
  <si>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</si>
  <si>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</si>
  <si>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</si>
  <si>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</si>
  <si>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</si>
  <si>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</si>
  <si>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</si>
  <si>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</si>
  <si>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</si>
  <si>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</si>
  <si>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</si>
  <si>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</si>
  <si>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</si>
  <si>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</si>
  <si>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</si>
  <si>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</si>
  <si>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</si>
  <si>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</si>
  <si>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</si>
  <si>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</si>
  <si>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</si>
  <si>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</si>
  <si>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</si>
  <si>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</si>
  <si>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</si>
  <si>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</si>
  <si>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</si>
  <si>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</si>
  <si>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</si>
  <si>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</si>
  <si>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</si>
  <si>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</si>
  <si>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</si>
  <si>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</si>
  <si>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</si>
  <si>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</si>
  <si>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</si>
  <si>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</si>
  <si>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</si>
  <si>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</si>
  <si>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</si>
  <si>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</si>
  <si>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</si>
  <si>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</si>
  <si>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</si>
  <si>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</si>
  <si>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</si>
  <si>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</si>
  <si>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</si>
  <si>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</si>
  <si>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</si>
  <si>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</si>
  <si>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</si>
  <si>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</si>
  <si>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</si>
  <si>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</si>
  <si>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</si>
  <si>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</si>
  <si>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</si>
  <si>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</si>
  <si>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</si>
  <si>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</si>
  <si>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</si>
  <si>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</si>
  <si>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</si>
  <si>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</si>
  <si>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</si>
  <si>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</si>
  <si>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</si>
  <si>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</si>
  <si>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</si>
  <si>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</si>
  <si>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</si>
  <si>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</si>
  <si>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</si>
  <si>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</si>
  <si>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</si>
  <si>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</si>
  <si>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</si>
  <si>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</si>
  <si>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</si>
  <si>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</si>
  <si>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</si>
  <si>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</si>
  <si>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</si>
  <si>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</si>
  <si>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</si>
  <si>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</si>
  <si>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</si>
  <si>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</si>
  <si>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</si>
  <si>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</si>
  <si>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</si>
  <si>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</si>
  <si>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</si>
  <si>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</si>
  <si>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</si>
  <si>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</si>
  <si>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</si>
  <si>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</si>
  <si>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</si>
  <si>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</si>
  <si>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</si>
  <si>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</si>
  <si>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</si>
  <si>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</si>
  <si>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</si>
  <si>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</si>
  <si>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</si>
  <si>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</si>
  <si>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</si>
  <si>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</si>
  <si>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</si>
  <si>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</si>
  <si>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</si>
  <si>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</si>
  <si>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</si>
  <si>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</si>
  <si>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</si>
  <si>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</si>
  <si>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</si>
  <si>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</si>
  <si>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</si>
  <si>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</si>
  <si>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</si>
  <si>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</si>
  <si>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</si>
  <si>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</si>
  <si>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</si>
  <si>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</si>
  <si>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</si>
  <si>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</si>
  <si>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</si>
  <si>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</si>
  <si>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</si>
  <si>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</si>
  <si>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</si>
  <si>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</si>
  <si>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</si>
  <si>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</si>
  <si>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</si>
  <si>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</si>
  <si>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</si>
  <si>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</si>
  <si>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</si>
  <si>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</si>
  <si>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</si>
  <si>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</si>
  <si>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</si>
  <si>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</si>
  <si>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</si>
  <si>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</si>
  <si>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</si>
  <si>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</si>
  <si>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</si>
  <si>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</si>
  <si>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</si>
  <si>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</si>
  <si>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</si>
  <si>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</si>
  <si>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</si>
  <si>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</si>
  <si>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</si>
  <si>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</si>
  <si>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</si>
  <si>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</si>
  <si>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</si>
  <si>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</si>
  <si>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</si>
  <si>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</si>
  <si>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</si>
  <si>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</si>
  <si>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</si>
  <si>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</si>
  <si>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</si>
  <si>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</si>
  <si>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</si>
  <si>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</si>
  <si>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</si>
  <si>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</si>
  <si>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</si>
  <si>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</si>
  <si>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</si>
  <si>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</si>
  <si>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</si>
  <si>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</si>
  <si>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</si>
  <si>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</si>
  <si>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</si>
  <si>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</si>
  <si>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</si>
  <si>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</si>
  <si>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</si>
  <si>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</si>
  <si>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</si>
  <si>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</si>
  <si>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</si>
  <si>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</si>
  <si>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</si>
  <si>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</si>
  <si>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</si>
  <si>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</si>
  <si>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</si>
  <si>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</si>
  <si>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</si>
  <si>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</si>
  <si>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</si>
  <si>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</si>
  <si>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</si>
  <si>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</si>
  <si>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</si>
  <si>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</si>
  <si>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</si>
  <si>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</si>
  <si>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</si>
  <si>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</si>
  <si>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</si>
  <si>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</si>
  <si>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</si>
  <si>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</si>
  <si>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</si>
  <si>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</si>
  <si>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</si>
  <si>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</si>
  <si>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</si>
  <si>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</si>
  <si>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</si>
  <si>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</si>
  <si>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</si>
  <si>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</si>
  <si>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</si>
  <si>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</si>
  <si>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</si>
  <si>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</si>
  <si>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</si>
  <si>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</si>
  <si>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</si>
  <si>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</si>
  <si>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</si>
  <si>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</si>
  <si>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</si>
  <si>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</si>
  <si>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</si>
  <si>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</si>
  <si>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</si>
  <si>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</si>
  <si>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</si>
  <si>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</si>
  <si>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</si>
  <si>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</si>
  <si>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</si>
  <si>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</si>
  <si>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</si>
  <si>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</si>
  <si>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</si>
  <si>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</si>
  <si>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</si>
  <si>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</si>
  <si>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</si>
  <si>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</si>
  <si>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</si>
  <si>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</si>
  <si>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</si>
  <si>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</si>
  <si>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</si>
  <si>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</si>
  <si>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</si>
  <si>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</si>
  <si>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</si>
  <si>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</si>
  <si>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</si>
  <si>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</si>
  <si>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</si>
  <si>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</si>
  <si>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</si>
  <si>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</si>
  <si>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</si>
  <si>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</si>
  <si>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</si>
  <si>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</si>
  <si>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</si>
  <si>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</si>
  <si>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</si>
  <si>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</si>
  <si>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</si>
  <si>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</si>
  <si>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</si>
  <si>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</si>
  <si>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</si>
  <si>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</si>
  <si>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</si>
  <si>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</si>
  <si>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</si>
  <si>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</si>
  <si>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</si>
  <si>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</si>
  <si>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</si>
  <si>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</si>
  <si>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</si>
  <si>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</si>
  <si>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</si>
  <si>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</si>
  <si>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</si>
  <si>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</si>
  <si>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</si>
  <si>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</si>
  <si>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</si>
  <si>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</si>
  <si>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</si>
  <si>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</si>
  <si>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</si>
  <si>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</si>
  <si>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</si>
  <si>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</si>
  <si>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</si>
  <si>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</si>
  <si>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</si>
  <si>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</si>
  <si>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</si>
  <si>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</si>
  <si>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</si>
  <si>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</si>
  <si>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</si>
  <si>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</si>
  <si>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</si>
  <si>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</si>
  <si>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</si>
  <si>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</si>
  <si>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</si>
  <si>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</si>
  <si>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</si>
  <si>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</si>
  <si>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</si>
  <si>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</si>
  <si>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</si>
  <si>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</si>
  <si>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</si>
  <si>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</si>
  <si>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</si>
  <si>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</si>
  <si>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</si>
  <si>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</si>
  <si>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</si>
  <si>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</si>
  <si>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</si>
  <si>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</si>
  <si>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</si>
  <si>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</si>
  <si>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</si>
  <si>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</si>
  <si>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</si>
  <si>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</si>
  <si>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</si>
  <si>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</si>
  <si>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</si>
  <si>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</si>
  <si>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</si>
  <si>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</si>
  <si>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</si>
  <si>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</si>
  <si>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</si>
  <si>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</si>
  <si>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</si>
  <si>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</si>
  <si>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</si>
  <si>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</si>
  <si>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</si>
  <si>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</si>
  <si>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</si>
  <si>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</si>
  <si>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</si>
  <si>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</si>
  <si>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</si>
  <si>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</si>
  <si>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</si>
  <si>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</si>
  <si>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</si>
  <si>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</si>
  <si>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</si>
  <si>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</si>
  <si>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</si>
  <si>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</si>
  <si>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</si>
  <si>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</si>
  <si>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</si>
  <si>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</si>
  <si>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</si>
  <si>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</si>
  <si>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</si>
  <si>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</si>
  <si>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</si>
  <si>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</si>
  <si>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</si>
  <si>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</si>
  <si>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</si>
  <si>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</si>
  <si>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</si>
  <si>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</si>
  <si>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</si>
  <si>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</si>
  <si>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</si>
  <si>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</si>
  <si>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</si>
  <si>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</si>
  <si>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</si>
  <si>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</si>
  <si>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</si>
  <si>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</si>
  <si>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</si>
  <si>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</si>
  <si>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</si>
  <si>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</si>
  <si>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</si>
  <si>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</si>
  <si>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</si>
  <si>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</si>
  <si>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</si>
  <si>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</si>
  <si>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</si>
  <si>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</si>
  <si>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</si>
  <si>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</si>
  <si>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</si>
  <si>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</si>
  <si>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</si>
  <si>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</si>
  <si>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</si>
  <si>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</si>
  <si>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</si>
  <si>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</si>
  <si>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</si>
  <si>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</si>
  <si>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</si>
  <si>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</si>
  <si>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</si>
  <si>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</si>
  <si>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</si>
  <si>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</si>
  <si>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</si>
  <si>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</si>
  <si>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</si>
  <si>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</si>
  <si>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</si>
  <si>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</si>
  <si>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</si>
  <si>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</si>
  <si>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</si>
  <si>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</si>
  <si>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</si>
  <si>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</si>
  <si>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</si>
  <si>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</si>
  <si>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</si>
  <si>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</si>
  <si>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</si>
  <si>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</si>
  <si>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</si>
  <si>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</si>
  <si>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</si>
  <si>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</si>
  <si>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</si>
  <si>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</si>
  <si>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</si>
  <si>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</si>
  <si>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</si>
  <si>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</si>
  <si>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</si>
  <si>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</si>
  <si>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</si>
  <si>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</si>
  <si>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</si>
  <si>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</si>
  <si>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</si>
  <si>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</si>
  <si>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</si>
  <si>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</si>
  <si>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</si>
  <si>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</si>
  <si>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</si>
  <si>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</si>
  <si>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</si>
  <si>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</si>
  <si>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</si>
  <si>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</si>
  <si>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</si>
  <si>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</si>
  <si>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</si>
  <si>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</si>
  <si>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</si>
  <si>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</si>
  <si>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</si>
  <si>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</si>
  <si>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</si>
  <si>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</si>
  <si>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</si>
  <si>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</si>
  <si>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</si>
  <si>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</si>
  <si>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</si>
  <si>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</si>
  <si>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</si>
  <si>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</si>
  <si>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</si>
  <si>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</si>
  <si>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</si>
  <si>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</si>
  <si>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</si>
  <si>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</si>
  <si>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</si>
  <si>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</si>
  <si>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</si>
  <si>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</si>
  <si>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</si>
  <si>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</si>
  <si>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</si>
  <si>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</si>
  <si>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</si>
  <si>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</si>
  <si>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</si>
  <si>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</si>
  <si>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</si>
  <si>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</si>
  <si>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</si>
  <si>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</si>
  <si>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</si>
  <si>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</si>
  <si>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</si>
  <si>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</si>
  <si>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</si>
  <si>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</si>
  <si>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</si>
  <si>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</si>
  <si>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</si>
  <si>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</si>
  <si>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</si>
  <si>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</si>
  <si>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</si>
  <si>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</si>
  <si>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</si>
  <si>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</si>
  <si>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</si>
  <si>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</si>
  <si>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</si>
  <si>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</si>
  <si>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</si>
  <si>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</si>
  <si>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</si>
  <si>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</si>
  <si>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</si>
  <si>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</si>
  <si>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</si>
  <si>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</si>
  <si>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</si>
  <si>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</si>
  <si>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</si>
  <si>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</si>
  <si>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</si>
  <si>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</si>
  <si>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</si>
  <si>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</si>
  <si>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</si>
  <si>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</si>
  <si>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</si>
  <si>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</si>
  <si>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</si>
  <si>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</si>
  <si>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</si>
  <si>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</si>
  <si>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</si>
  <si>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</si>
  <si>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</si>
  <si>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</si>
  <si>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</si>
  <si>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</si>
  <si>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</si>
  <si>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</si>
  <si>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</si>
  <si>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</si>
  <si>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</si>
  <si>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</si>
  <si>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</si>
  <si>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</si>
  <si>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</si>
  <si>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</si>
  <si>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</si>
  <si>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</si>
  <si>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</si>
  <si>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</si>
  <si>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</si>
  <si>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</si>
  <si>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</si>
  <si>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</si>
  <si>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</si>
  <si>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</si>
  <si>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</si>
  <si>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</si>
  <si>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</si>
  <si>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</si>
  <si>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</si>
  <si>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</si>
  <si>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</si>
  <si>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</si>
  <si>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</si>
  <si>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</si>
  <si>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</si>
  <si>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</si>
  <si>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</si>
  <si>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</si>
  <si>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</si>
  <si>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</si>
  <si>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</si>
  <si>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</si>
  <si>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</si>
  <si>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</si>
  <si>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</si>
  <si>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</si>
  <si>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</si>
  <si>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</si>
  <si>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</si>
  <si>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</si>
  <si>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</si>
  <si>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</si>
  <si>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</si>
  <si>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</si>
  <si>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</si>
  <si>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</si>
  <si>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</si>
  <si>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</si>
  <si>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</si>
  <si>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</si>
  <si>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</si>
  <si>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</si>
  <si>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</si>
  <si>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</si>
  <si>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</si>
  <si>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</si>
  <si>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</si>
  <si>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</si>
  <si>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</si>
  <si>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</si>
  <si>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</si>
  <si>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</si>
  <si>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</si>
  <si>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</si>
  <si>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</si>
  <si>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</si>
  <si>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</si>
  <si>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</si>
  <si>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</si>
  <si>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</si>
  <si>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</si>
  <si>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</si>
  <si>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</si>
  <si>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</si>
  <si>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</si>
  <si>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</si>
  <si>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</si>
  <si>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</si>
  <si>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</si>
  <si>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</si>
  <si>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</si>
  <si>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</si>
  <si>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</si>
  <si>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</si>
  <si>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</si>
  <si>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</si>
  <si>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</si>
  <si>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</si>
  <si>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</si>
  <si>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</si>
  <si>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</si>
  <si>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</si>
  <si>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</si>
  <si>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</si>
  <si>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</si>
  <si>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</si>
  <si>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</si>
  <si>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</si>
  <si>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</si>
  <si>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</si>
  <si>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</si>
  <si>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</si>
  <si>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</si>
  <si>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</si>
  <si>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</si>
  <si>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</si>
  <si>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</si>
  <si>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</si>
  <si>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</si>
  <si>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</si>
  <si>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</si>
  <si>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</si>
  <si>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</si>
  <si>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</si>
  <si>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</si>
  <si>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</si>
  <si>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</si>
  <si>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</si>
  <si>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</si>
  <si>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</si>
  <si>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</si>
  <si>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</si>
  <si>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</si>
  <si>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</si>
  <si>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</si>
  <si>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</si>
  <si>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</si>
  <si>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</si>
  <si>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</si>
  <si>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</si>
  <si>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</si>
  <si>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</si>
  <si>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</si>
  <si>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</si>
  <si>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</si>
  <si>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</si>
  <si>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</si>
  <si>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</si>
  <si>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</si>
  <si>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</si>
  <si>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</si>
  <si>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</si>
  <si>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</si>
  <si>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</si>
  <si>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</si>
  <si>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</si>
  <si>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</si>
  <si>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</si>
  <si>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</si>
  <si>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</si>
  <si>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</si>
  <si>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</si>
  <si>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</si>
  <si>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</si>
  <si>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</si>
  <si>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</si>
  <si>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</si>
  <si>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</si>
  <si>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</si>
  <si>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</si>
  <si>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</si>
  <si>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</si>
  <si>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</si>
  <si>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</si>
  <si>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</si>
  <si>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</si>
  <si>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</si>
  <si>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</si>
  <si>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</si>
  <si>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</si>
  <si>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</si>
  <si>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</si>
  <si>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</si>
  <si>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</si>
  <si>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</si>
  <si>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</si>
  <si>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</si>
  <si>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</si>
  <si>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</si>
  <si>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</si>
  <si>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</si>
  <si>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</si>
  <si>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</si>
  <si>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</si>
  <si>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</si>
  <si>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</si>
  <si>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</si>
  <si>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</si>
  <si>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</si>
  <si>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</si>
  <si>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</si>
  <si>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</si>
  <si>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</si>
  <si>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</si>
  <si>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</si>
  <si>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</si>
  <si>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</si>
  <si>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</si>
  <si>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</si>
  <si>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</si>
  <si>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</si>
  <si>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</si>
  <si>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</si>
  <si>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</si>
  <si>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</si>
  <si>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</si>
  <si>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</si>
  <si>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</si>
  <si>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</si>
  <si>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</si>
  <si>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</si>
  <si>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</si>
  <si>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</si>
  <si>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</si>
  <si>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</si>
  <si>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</si>
  <si>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</si>
  <si>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</si>
  <si>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</si>
  <si>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</si>
  <si>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</si>
  <si>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</si>
  <si>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</si>
  <si>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</si>
  <si>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</si>
  <si>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</si>
  <si>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</si>
  <si>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</si>
  <si>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</si>
  <si>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</si>
  <si>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</si>
  <si>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</si>
  <si>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</si>
  <si>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</si>
  <si>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</si>
  <si>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</si>
  <si>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</si>
  <si>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</si>
  <si>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</si>
  <si>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</si>
  <si>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</si>
  <si>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</si>
  <si>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</si>
  <si>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</si>
  <si>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</si>
  <si>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</si>
  <si>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</si>
  <si>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</si>
  <si>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</si>
  <si>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</si>
  <si>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</si>
  <si>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</si>
  <si>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</si>
  <si>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</si>
  <si>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</si>
  <si>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</si>
  <si>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</si>
  <si>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</si>
  <si>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</si>
  <si>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</si>
  <si>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</si>
  <si>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</si>
  <si>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</si>
  <si>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</si>
  <si>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</si>
  <si>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</si>
  <si>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</si>
  <si>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</si>
  <si>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</si>
  <si>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</si>
  <si>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</si>
  <si>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</si>
  <si>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</si>
  <si>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</si>
  <si>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</si>
  <si>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</si>
  <si>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</si>
  <si>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</si>
  <si>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</si>
  <si>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</si>
  <si>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</si>
  <si>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</si>
  <si>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</si>
  <si>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</si>
  <si>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</si>
  <si>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</si>
  <si>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</si>
  <si>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</si>
  <si>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</si>
  <si>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</si>
  <si>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</si>
  <si>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</si>
  <si>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</si>
  <si>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</si>
  <si>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</si>
  <si>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</si>
  <si>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</si>
  <si>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</si>
  <si>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</si>
  <si>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</si>
  <si>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</si>
  <si>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</si>
  <si>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</si>
  <si>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</si>
  <si>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</si>
  <si>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</si>
  <si>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</si>
  <si>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</si>
  <si>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</si>
  <si>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</si>
  <si>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</si>
  <si>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</si>
  <si>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</si>
  <si>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</si>
  <si>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</si>
  <si>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</si>
  <si>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</si>
  <si>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</si>
  <si>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</si>
  <si>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</si>
  <si>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</si>
  <si>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</si>
  <si>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</si>
  <si>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</si>
  <si>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</si>
  <si>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</si>
  <si>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</si>
  <si>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</si>
  <si>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</si>
  <si>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</si>
  <si>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</si>
  <si>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</si>
  <si>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</si>
  <si>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</si>
  <si>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</si>
  <si>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</si>
  <si>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</si>
  <si>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</si>
  <si>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</si>
  <si>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</si>
  <si>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</si>
  <si>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</si>
  <si>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</si>
  <si>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</si>
  <si>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</si>
  <si>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</si>
  <si>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</si>
  <si>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</si>
  <si>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</si>
  <si>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</si>
  <si>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</si>
  <si>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</si>
  <si>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</si>
  <si>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</si>
  <si>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</si>
  <si>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</si>
  <si>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</si>
  <si>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</si>
  <si>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</si>
  <si>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</si>
  <si>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</si>
  <si>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</si>
  <si>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</si>
  <si>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</si>
  <si>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</si>
  <si>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</si>
  <si>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</si>
  <si>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</si>
  <si>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</si>
  <si>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</si>
  <si>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</si>
  <si>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</si>
  <si>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</si>
  <si>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</si>
  <si>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</si>
  <si>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</si>
  <si>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</si>
  <si>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</si>
  <si>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</si>
  <si>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</si>
  <si>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</si>
  <si>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</si>
  <si>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</si>
  <si>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</si>
  <si>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</si>
  <si>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</si>
  <si>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</si>
  <si>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</si>
  <si>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</si>
  <si>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</si>
  <si>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</si>
  <si>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</si>
  <si>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</si>
  <si>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</si>
  <si>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</si>
  <si>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</si>
  <si>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</si>
  <si>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</si>
  <si>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</si>
  <si>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</si>
  <si>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</si>
  <si>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</si>
  <si>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</si>
  <si>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</si>
  <si>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</si>
  <si>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</si>
  <si>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</si>
  <si>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</si>
  <si>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</si>
  <si>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</si>
  <si>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</si>
  <si>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</si>
  <si>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</si>
  <si>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</si>
  <si>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</si>
  <si>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</si>
  <si>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</si>
  <si>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</si>
  <si>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</si>
  <si>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</si>
  <si>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</si>
  <si>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</si>
  <si>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</si>
  <si>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</si>
  <si>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</si>
  <si>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</si>
  <si>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</si>
  <si>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</si>
  <si>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</si>
  <si>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</si>
  <si>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</si>
  <si>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</si>
  <si>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</si>
  <si>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</si>
  <si>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</si>
  <si>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</si>
  <si>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</si>
  <si>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</si>
  <si>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</si>
  <si>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</si>
  <si>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</si>
  <si>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</si>
  <si>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</si>
  <si>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</si>
  <si>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</si>
  <si>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</si>
  <si>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</si>
  <si>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</si>
  <si>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</si>
  <si>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</si>
  <si>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</si>
  <si>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</si>
  <si>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</si>
  <si>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</si>
  <si>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</si>
  <si>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</si>
  <si>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</si>
  <si>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</si>
  <si>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</si>
  <si>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</si>
  <si>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</si>
  <si>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</si>
  <si>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</si>
  <si>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</si>
  <si>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</si>
  <si>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</si>
  <si>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</si>
  <si>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</si>
  <si>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</si>
  <si>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</si>
  <si>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</si>
  <si>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</si>
  <si>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</si>
  <si>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</si>
  <si>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</si>
  <si>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</si>
  <si>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</si>
  <si>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</si>
  <si>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</si>
  <si>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</si>
  <si>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</si>
  <si>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</si>
  <si>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</si>
  <si>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</si>
  <si>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</si>
  <si>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</si>
  <si>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</si>
  <si>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</si>
  <si>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</si>
  <si>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</si>
  <si>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</si>
  <si>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</si>
  <si>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</si>
  <si>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</si>
  <si>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</si>
  <si>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</si>
  <si>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</si>
  <si>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</si>
  <si>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</si>
  <si>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</si>
  <si>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</si>
  <si>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</si>
  <si>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</si>
  <si>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</si>
  <si>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</si>
  <si>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</si>
  <si>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</si>
  <si>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</si>
  <si>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</si>
  <si>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</si>
  <si>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</si>
  <si>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</si>
  <si>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</si>
  <si>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</si>
  <si>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</si>
  <si>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</si>
  <si>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</si>
  <si>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</si>
  <si>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</si>
  <si>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</si>
  <si>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</si>
  <si>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</si>
  <si>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</si>
  <si>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</si>
  <si>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</si>
  <si>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</si>
  <si>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</si>
  <si>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</si>
  <si>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</si>
  <si>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</si>
  <si>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</si>
  <si>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</si>
  <si>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</si>
  <si>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</si>
  <si>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</si>
  <si>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</si>
  <si>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</si>
  <si>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</si>
  <si>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</si>
  <si>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</si>
  <si>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</si>
  <si>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</si>
  <si>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</si>
  <si>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</si>
  <si>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</si>
  <si>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</si>
  <si>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</si>
  <si>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</si>
  <si>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</si>
  <si>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</si>
  <si>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</si>
  <si>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</si>
  <si>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</si>
  <si>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</si>
  <si>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</si>
  <si>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</si>
  <si>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</si>
  <si>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</si>
  <si>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</si>
  <si>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</si>
  <si>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</si>
  <si>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</si>
  <si>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</si>
  <si>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</si>
  <si>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</si>
  <si>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</si>
  <si>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</si>
  <si>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</si>
  <si>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</si>
  <si>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</si>
  <si>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</si>
  <si>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</si>
  <si>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</si>
  <si>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</si>
  <si>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</si>
  <si>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</si>
  <si>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</si>
  <si>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</si>
  <si>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</si>
  <si>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</si>
  <si>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</si>
  <si>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</si>
  <si>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</si>
  <si>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</si>
  <si>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</si>
  <si>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</si>
  <si>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</si>
  <si>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</si>
  <si>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</si>
  <si>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</si>
  <si>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</si>
  <si>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</si>
  <si>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</si>
  <si>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</si>
  <si>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</si>
  <si>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</si>
  <si>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</si>
  <si>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</si>
  <si>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</si>
  <si>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</si>
  <si>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</si>
  <si>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</si>
  <si>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</si>
  <si>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</si>
  <si>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</si>
  <si>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</si>
  <si>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</si>
  <si>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</si>
  <si>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</si>
  <si>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</si>
  <si>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</si>
  <si>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</si>
  <si>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</si>
  <si>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</si>
  <si>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</si>
  <si>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</si>
  <si>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</si>
  <si>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</si>
  <si>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</si>
  <si>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</si>
  <si>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</si>
  <si>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</si>
  <si>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</si>
  <si>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</si>
  <si>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</si>
  <si>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</si>
  <si>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</si>
  <si>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</si>
  <si>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</si>
  <si>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</si>
  <si>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</si>
  <si>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</si>
  <si>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</si>
  <si>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</si>
  <si>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</si>
  <si>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</si>
  <si>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</si>
  <si>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</si>
  <si>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</si>
  <si>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</si>
  <si>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</si>
  <si>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</si>
  <si>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</si>
  <si>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</si>
  <si>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</si>
  <si>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</si>
  <si>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</si>
  <si>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</si>
  <si>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</si>
  <si>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</si>
  <si>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</si>
  <si>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</si>
  <si>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</si>
  <si>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</si>
  <si>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</si>
  <si>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</si>
  <si>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</si>
  <si>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</si>
  <si>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</si>
  <si>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</si>
  <si>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</si>
  <si>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</si>
  <si>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</si>
  <si>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</si>
  <si>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</si>
  <si>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</si>
  <si>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</si>
  <si>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</si>
  <si>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</si>
  <si>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</si>
  <si>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</si>
  <si>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</si>
  <si>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</si>
  <si>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</si>
  <si>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</si>
  <si>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</si>
  <si>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</si>
  <si>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</si>
  <si>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</si>
  <si>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</si>
  <si>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</si>
  <si>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</si>
  <si>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</si>
  <si>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</si>
  <si>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</si>
  <si>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</si>
  <si>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</si>
  <si>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</si>
  <si>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</si>
  <si>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</si>
  <si>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</si>
  <si>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</si>
  <si>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</si>
  <si>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</si>
  <si>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</si>
  <si>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</si>
  <si>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</si>
  <si>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</si>
  <si>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</si>
  <si>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</si>
  <si>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</si>
  <si>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</si>
  <si>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</si>
  <si>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</si>
  <si>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</si>
  <si>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</si>
  <si>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</si>
  <si>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</si>
  <si>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</si>
  <si>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</si>
  <si>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</si>
  <si>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</si>
  <si>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</si>
  <si>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</si>
  <si>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</si>
  <si>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</si>
  <si>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</si>
  <si>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</si>
  <si>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</si>
  <si>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</si>
  <si>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</si>
  <si>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</si>
  <si>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</si>
  <si>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</si>
  <si>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</si>
  <si>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</si>
  <si>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</si>
  <si>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</si>
  <si>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</si>
  <si>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</si>
  <si>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</si>
  <si>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</si>
  <si>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</si>
  <si>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</si>
  <si>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</si>
  <si>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</si>
  <si>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</si>
  <si>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</si>
  <si>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</si>
  <si>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</si>
  <si>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</si>
  <si>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</si>
  <si>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</si>
  <si>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</si>
  <si>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</si>
  <si>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</si>
  <si>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</si>
  <si>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</si>
  <si>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</si>
  <si>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</si>
  <si>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</si>
  <si>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</si>
  <si>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</si>
  <si>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</si>
  <si>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</si>
  <si>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</si>
  <si>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</si>
  <si>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</si>
  <si>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</si>
  <si>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</si>
  <si>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</si>
  <si>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</si>
  <si>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</si>
  <si>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</si>
  <si>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</si>
  <si>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</si>
  <si>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</si>
  <si>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</si>
  <si>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</si>
  <si>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</si>
  <si>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</si>
  <si>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</si>
  <si>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</si>
  <si>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</si>
  <si>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</si>
  <si>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</si>
  <si>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</si>
  <si>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</si>
  <si>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</si>
  <si>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</si>
  <si>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</si>
  <si>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</si>
  <si>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</si>
  <si>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</si>
  <si>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</si>
  <si>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</si>
  <si>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</si>
  <si>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</si>
  <si>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</si>
  <si>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</si>
  <si>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</si>
  <si>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</si>
  <si>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</si>
  <si>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</si>
  <si>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</si>
  <si>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</si>
  <si>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</si>
  <si>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</si>
  <si>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</si>
  <si>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</si>
  <si>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</si>
  <si>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</si>
  <si>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</si>
  <si>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</si>
  <si>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</si>
  <si>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</si>
  <si>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</si>
  <si>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</si>
  <si>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</si>
  <si>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</si>
  <si>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</si>
  <si>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</si>
  <si>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</si>
  <si>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</si>
  <si>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</si>
  <si>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</si>
  <si>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</si>
  <si>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</si>
  <si>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</si>
  <si>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</si>
  <si>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</si>
  <si>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</si>
  <si>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</si>
  <si>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</si>
  <si>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</si>
  <si>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</si>
  <si>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</si>
  <si>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</si>
  <si>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</si>
  <si>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</si>
  <si>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</si>
  <si>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</si>
  <si>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</si>
  <si>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</si>
  <si>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</si>
  <si>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</si>
  <si>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</si>
  <si>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</si>
  <si>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</si>
  <si>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</si>
  <si>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</si>
  <si>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</si>
  <si>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</si>
  <si>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</si>
  <si>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</si>
  <si>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</si>
  <si>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</si>
  <si>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</si>
  <si>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</si>
  <si>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</si>
  <si>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</si>
  <si>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</si>
  <si>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</si>
  <si>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</si>
  <si>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</si>
  <si>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</si>
  <si>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</si>
  <si>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</si>
  <si>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</si>
  <si>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</si>
  <si>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</si>
  <si>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</si>
  <si>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</si>
  <si>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</si>
  <si>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</si>
  <si>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</si>
  <si>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</si>
  <si>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</si>
  <si>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</si>
  <si>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</si>
  <si>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</si>
  <si>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</si>
  <si>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</si>
  <si>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</si>
  <si>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</si>
  <si>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</si>
  <si>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</si>
  <si>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</si>
  <si>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</si>
  <si>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</si>
  <si>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</si>
  <si>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</si>
  <si>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</si>
  <si>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</si>
  <si>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</si>
  <si>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</si>
  <si>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</si>
  <si>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</si>
  <si>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</si>
  <si>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</si>
  <si>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</si>
  <si>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</si>
  <si>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</si>
  <si>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</si>
  <si>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</si>
  <si>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</si>
  <si>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</si>
  <si>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</si>
  <si>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</si>
  <si>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</si>
  <si>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</si>
  <si>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</si>
  <si>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</si>
  <si>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</si>
  <si>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</si>
  <si>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</si>
  <si>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</si>
  <si>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</si>
  <si>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</si>
  <si>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</si>
  <si>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</si>
  <si>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</si>
  <si>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</si>
  <si>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</si>
  <si>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</si>
  <si>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</si>
  <si>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</si>
  <si>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</si>
  <si>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</si>
  <si>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</si>
  <si>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</si>
  <si>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</si>
  <si>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</si>
  <si>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</si>
  <si>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</si>
  <si>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</si>
  <si>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</si>
  <si>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</si>
  <si>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</si>
  <si>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</si>
  <si>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</si>
  <si>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</si>
  <si>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</si>
  <si>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</si>
  <si>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</si>
  <si>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</si>
  <si>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</si>
  <si>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</si>
  <si>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</si>
  <si>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</si>
  <si>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</si>
  <si>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</si>
  <si>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</si>
  <si>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</si>
  <si>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</si>
  <si>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</si>
  <si>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</si>
  <si>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</si>
  <si>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</si>
  <si>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</si>
  <si>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</si>
  <si>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</si>
  <si>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</si>
  <si>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</si>
  <si>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</si>
  <si>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</si>
  <si>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</si>
  <si>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</si>
  <si>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</si>
  <si>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</si>
  <si>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</si>
  <si>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</si>
  <si>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</si>
  <si>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</si>
  <si>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</si>
  <si>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</si>
  <si>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</si>
  <si>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</si>
  <si>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</si>
  <si>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</si>
  <si>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</si>
  <si>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</si>
  <si>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</si>
  <si>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</si>
  <si>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</si>
  <si>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</si>
  <si>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</si>
  <si>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</si>
  <si>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</si>
  <si>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</si>
  <si>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</si>
  <si>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</si>
  <si>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</si>
  <si>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</si>
  <si>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</si>
  <si>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</si>
  <si>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</si>
  <si>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</si>
  <si>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</si>
  <si>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</si>
  <si>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</si>
  <si>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</si>
  <si>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</si>
  <si>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</si>
  <si>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</si>
  <si>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</si>
  <si>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</si>
  <si>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</si>
  <si>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</si>
  <si>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</si>
  <si>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</si>
  <si>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</si>
  <si>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</si>
  <si>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</si>
  <si>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</si>
  <si>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</si>
  <si>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</si>
  <si>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</si>
  <si>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</si>
  <si>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</si>
  <si>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</si>
  <si>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</si>
  <si>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</si>
  <si>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</si>
  <si>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</si>
  <si>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</si>
  <si>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</si>
  <si>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</si>
  <si>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</si>
  <si>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</si>
  <si>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</si>
  <si>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</si>
  <si>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</si>
  <si>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</si>
  <si>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</si>
  <si>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</si>
  <si>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</si>
  <si>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</si>
  <si>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</si>
  <si>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</si>
  <si>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</si>
  <si>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</si>
  <si>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</si>
  <si>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</si>
  <si>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</si>
  <si>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</si>
  <si>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</si>
  <si>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</si>
  <si>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</si>
  <si>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</si>
  <si>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</si>
  <si>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</si>
  <si>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</si>
  <si>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</si>
  <si>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</si>
  <si>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</si>
  <si>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</si>
  <si>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</si>
  <si>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</si>
  <si>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</si>
  <si>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</si>
  <si>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</si>
  <si>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</si>
  <si>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</si>
  <si>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</si>
  <si>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</si>
  <si>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</si>
  <si>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</si>
  <si>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</si>
  <si>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</si>
  <si>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</si>
  <si>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</si>
  <si>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</si>
  <si>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</si>
  <si>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</si>
  <si>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</si>
  <si>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</si>
  <si>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</si>
  <si>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</si>
  <si>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</si>
  <si>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</si>
  <si>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</si>
  <si>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</si>
  <si>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</si>
  <si>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</si>
  <si>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</si>
  <si>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</si>
  <si>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</si>
  <si>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</si>
  <si>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</si>
  <si>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</si>
  <si>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</si>
  <si>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</si>
  <si>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</si>
  <si>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</si>
  <si>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</si>
  <si>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</si>
  <si>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</si>
  <si>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</si>
  <si>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</si>
  <si>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</si>
  <si>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</si>
  <si>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</si>
  <si>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</si>
  <si>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</si>
  <si>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</si>
  <si>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</si>
  <si>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</si>
  <si>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</si>
  <si>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</si>
  <si>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</si>
  <si>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</si>
  <si>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</si>
  <si>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</si>
  <si>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</si>
  <si>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</si>
  <si>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</si>
  <si>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</si>
  <si>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</si>
  <si>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</si>
  <si>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</si>
  <si>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</si>
  <si>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</si>
  <si>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</si>
  <si>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</si>
  <si>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</si>
  <si>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</si>
  <si>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</si>
  <si>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</si>
  <si>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</si>
  <si>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</si>
  <si>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</si>
  <si>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</si>
  <si>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</si>
  <si>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</si>
  <si>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</si>
  <si>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</si>
  <si>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</si>
  <si>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</si>
  <si>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</si>
  <si>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</si>
  <si>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</si>
  <si>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</si>
  <si>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</si>
  <si>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</si>
  <si>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</si>
  <si>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</si>
  <si>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</si>
  <si>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</si>
  <si>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</si>
  <si>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</si>
  <si>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</si>
  <si>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</si>
  <si>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</si>
  <si>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</si>
  <si>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</si>
  <si>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</si>
  <si>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</si>
  <si>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</si>
  <si>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</si>
  <si>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</si>
  <si>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</si>
  <si>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</si>
  <si>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</si>
  <si>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</si>
  <si>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</si>
  <si>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</si>
  <si>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</si>
  <si>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</si>
  <si>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</si>
  <si>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</si>
  <si>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</si>
  <si>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</si>
  <si>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</si>
  <si>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</si>
  <si>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</si>
  <si>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</si>
  <si>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</si>
  <si>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</si>
  <si>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</si>
  <si>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</si>
  <si>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</si>
  <si>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</si>
  <si>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</si>
  <si>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</si>
  <si>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</si>
  <si>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</si>
  <si>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</si>
  <si>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</si>
  <si>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</si>
  <si>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</si>
  <si>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</si>
  <si>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</si>
  <si>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</si>
  <si>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</si>
  <si>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</si>
  <si>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</si>
  <si>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</si>
  <si>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</si>
  <si>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</si>
  <si>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</si>
  <si>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</si>
  <si>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</si>
  <si>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</si>
  <si>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</si>
  <si>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</si>
  <si>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</si>
  <si>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</si>
  <si>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</si>
  <si>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</si>
  <si>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</si>
  <si>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</si>
  <si>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</si>
  <si>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</si>
  <si>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</si>
  <si>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</si>
  <si>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</si>
  <si>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</si>
  <si>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</si>
  <si>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</si>
  <si>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</si>
  <si>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</si>
  <si>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</si>
  <si>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</si>
  <si>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</si>
  <si>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</si>
  <si>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</si>
  <si>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</si>
  <si>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</si>
  <si>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</si>
  <si>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</si>
  <si>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</si>
  <si>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</si>
  <si>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</si>
  <si>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</si>
  <si>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</si>
  <si>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</si>
  <si>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</si>
  <si>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</si>
  <si>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</si>
  <si>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</si>
  <si>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</si>
  <si>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</si>
  <si>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</si>
  <si>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</si>
  <si>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</si>
  <si>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</si>
  <si>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</si>
  <si>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</si>
  <si>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</si>
  <si>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</si>
  <si>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</si>
  <si>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</si>
  <si>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</si>
  <si>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</si>
  <si>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</si>
  <si>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</si>
  <si>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</si>
  <si>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</si>
  <si>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</si>
  <si>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</si>
  <si>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</si>
  <si>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</si>
  <si>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</si>
  <si>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</si>
  <si>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</si>
  <si>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</si>
  <si>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</si>
  <si>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</si>
  <si>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</si>
  <si>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</si>
  <si>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</si>
  <si>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</si>
  <si>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</si>
  <si>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</si>
  <si>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</si>
  <si>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</si>
  <si>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</si>
  <si>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</si>
  <si>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</si>
  <si>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</si>
  <si>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</si>
  <si>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</si>
  <si>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</si>
  <si>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</si>
  <si>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</si>
  <si>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</si>
  <si>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</si>
  <si>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</si>
  <si>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</si>
  <si>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</si>
  <si>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</si>
  <si>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</si>
  <si>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</si>
  <si>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</si>
  <si>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</si>
  <si>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</si>
  <si>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</si>
  <si>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</si>
  <si>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</si>
  <si>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</si>
  <si>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</si>
  <si>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</si>
  <si>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</si>
  <si>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</si>
  <si>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</si>
  <si>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</si>
  <si>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</si>
  <si>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</si>
  <si>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</si>
  <si>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</si>
  <si>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</si>
  <si>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</si>
  <si>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</si>
  <si>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</si>
  <si>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</si>
  <si>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</si>
  <si>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</si>
  <si>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</si>
  <si>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</si>
  <si>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</si>
  <si>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</si>
  <si>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</si>
  <si>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</si>
  <si>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</si>
  <si>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</si>
  <si>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</si>
  <si>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</si>
  <si>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</si>
  <si>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</si>
  <si>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</si>
  <si>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</si>
  <si>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</si>
  <si>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</si>
  <si>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</si>
  <si>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</si>
  <si>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</si>
  <si>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</si>
  <si>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</si>
  <si>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</si>
  <si>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</si>
  <si>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</si>
  <si>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</si>
  <si>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</si>
  <si>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</si>
  <si>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</si>
  <si>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</si>
  <si>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</si>
  <si>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</si>
  <si>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</si>
  <si>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</si>
  <si>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</si>
  <si>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</si>
  <si>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</si>
  <si>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</si>
  <si>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</si>
  <si>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</si>
  <si>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</si>
  <si>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</si>
  <si>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</si>
  <si>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</si>
  <si>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</si>
  <si>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</si>
  <si>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</si>
  <si>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</si>
  <si>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</si>
  <si>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</si>
  <si>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</si>
  <si>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</si>
  <si>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</si>
  <si>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</si>
  <si>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</si>
  <si>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</si>
  <si>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</si>
  <si>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</si>
  <si>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</si>
  <si>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</si>
  <si>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</si>
  <si>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</si>
  <si>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</si>
  <si>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</si>
  <si>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</si>
  <si>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</si>
  <si>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</si>
  <si>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</si>
  <si>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</si>
  <si>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</si>
  <si>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</si>
  <si>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</si>
  <si>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</si>
  <si>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</si>
  <si>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</si>
  <si>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</si>
  <si>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</si>
  <si>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</si>
  <si>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</si>
  <si>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</si>
  <si>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</si>
  <si>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</si>
  <si>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</si>
  <si>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</si>
  <si>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</si>
  <si>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</si>
  <si>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</si>
  <si>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</si>
  <si>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</si>
  <si>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</si>
  <si>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</si>
  <si>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</si>
  <si>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</si>
  <si>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</si>
  <si>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</si>
  <si>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</si>
  <si>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</si>
  <si>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</si>
  <si>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</si>
  <si>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</si>
  <si>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</si>
  <si>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</si>
  <si>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</si>
  <si>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</si>
  <si>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</si>
  <si>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</si>
  <si>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</si>
  <si>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</si>
  <si>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</si>
  <si>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</si>
  <si>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</si>
  <si>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</si>
  <si>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</si>
  <si>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</si>
  <si>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</si>
  <si>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</si>
  <si>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</si>
  <si>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</si>
  <si>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</si>
  <si>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</si>
  <si>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</si>
  <si>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</si>
  <si>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</si>
  <si>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</si>
  <si>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</si>
  <si>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</si>
  <si>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</si>
  <si>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</si>
  <si>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</si>
  <si>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</si>
  <si>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</si>
  <si>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</si>
  <si>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</si>
  <si>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</si>
  <si>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</si>
  <si>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</si>
  <si>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</si>
  <si>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</si>
  <si>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</si>
  <si>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</si>
  <si>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</si>
  <si>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</si>
  <si>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</si>
  <si>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</si>
  <si>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</si>
  <si>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</si>
  <si>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</si>
  <si>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</si>
  <si>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</si>
  <si>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</si>
  <si>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</si>
  <si>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</si>
  <si>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</si>
  <si>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</si>
  <si>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</si>
  <si>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</si>
  <si>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</si>
  <si>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</si>
  <si>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</si>
  <si>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</si>
  <si>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</si>
  <si>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</si>
  <si>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</si>
  <si>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</si>
  <si>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</si>
  <si>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</si>
  <si>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</si>
  <si>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</si>
  <si>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</si>
  <si>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</si>
  <si>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</si>
  <si>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</si>
  <si>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</si>
  <si>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</si>
  <si>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</si>
  <si>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</si>
  <si>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</si>
  <si>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</si>
  <si>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</si>
  <si>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</si>
  <si>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</si>
  <si>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</si>
  <si>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</si>
  <si>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</si>
  <si>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</si>
  <si>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</si>
  <si>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</si>
  <si>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</si>
  <si>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</si>
  <si>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</si>
  <si>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</si>
  <si>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</si>
  <si>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</si>
  <si>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</si>
  <si>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</si>
  <si>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</si>
  <si>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</si>
  <si>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</si>
  <si>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</si>
  <si>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</si>
  <si>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</si>
  <si>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</si>
  <si>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</si>
  <si>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</si>
  <si>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</si>
  <si>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</si>
  <si>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</si>
  <si>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</si>
  <si>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</si>
  <si>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</si>
  <si>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</si>
  <si>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</si>
  <si>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</si>
  <si>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</si>
  <si>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</si>
  <si>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</si>
  <si>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</si>
  <si>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</si>
  <si>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</si>
  <si>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</si>
  <si>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</si>
  <si>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</si>
  <si>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</si>
  <si>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</si>
  <si>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</si>
  <si>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</si>
  <si>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</si>
  <si>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</si>
  <si>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</si>
  <si>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</si>
  <si>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</si>
  <si>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</si>
  <si>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</si>
  <si>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</si>
  <si>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</si>
  <si>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</si>
  <si>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</si>
  <si>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</si>
  <si>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</si>
  <si>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</si>
  <si>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</si>
  <si>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</si>
  <si>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</si>
  <si>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</si>
  <si>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</si>
  <si>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</si>
  <si>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</si>
  <si>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</si>
  <si>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</si>
  <si>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</si>
  <si>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</si>
  <si>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</si>
  <si>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</si>
  <si>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</si>
  <si>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</si>
  <si>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</si>
  <si>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</si>
  <si>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</si>
  <si>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</si>
  <si>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</si>
  <si>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</si>
  <si>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</si>
  <si>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</si>
  <si>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</si>
  <si>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</si>
  <si>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</si>
  <si>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</si>
  <si>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</si>
  <si>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</si>
  <si>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</si>
  <si>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</si>
  <si>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</si>
  <si>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</si>
  <si>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</si>
  <si>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</si>
  <si>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</si>
  <si>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</si>
  <si>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</si>
  <si>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</si>
  <si>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</si>
  <si>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</si>
  <si>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</si>
  <si>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</si>
  <si>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</si>
  <si>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</si>
  <si>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</si>
  <si>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</si>
  <si>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</si>
  <si>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</si>
  <si>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</si>
  <si>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</si>
  <si>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</si>
  <si>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</si>
  <si>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</si>
  <si>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</si>
  <si>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</si>
  <si>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</si>
  <si>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</si>
  <si>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</si>
  <si>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</si>
  <si>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</si>
  <si>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</si>
  <si>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</si>
  <si>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</si>
  <si>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</si>
  <si>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</si>
  <si>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</si>
  <si>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</si>
  <si>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</si>
  <si>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</si>
  <si>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</si>
  <si>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</si>
  <si>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</si>
  <si>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</si>
  <si>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</si>
  <si>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</si>
  <si>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</si>
  <si>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</si>
  <si>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</si>
  <si>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</si>
  <si>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</si>
  <si>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</si>
  <si>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</si>
  <si>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</si>
  <si>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</si>
  <si>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</si>
  <si>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</si>
  <si>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</si>
  <si>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</si>
  <si>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</si>
  <si>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</si>
  <si>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</si>
  <si>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</si>
  <si>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</si>
  <si>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</si>
  <si>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</si>
  <si>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</si>
  <si>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</si>
  <si>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</si>
  <si>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</si>
  <si>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</si>
  <si>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</si>
  <si>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</si>
  <si>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</si>
  <si>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</si>
  <si>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</si>
  <si>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</si>
  <si>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</si>
  <si>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</si>
  <si>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</si>
  <si>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</si>
  <si>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</si>
  <si>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</si>
  <si>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</si>
  <si>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</si>
  <si>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</si>
  <si>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</si>
  <si>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</si>
  <si>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</si>
  <si>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</si>
  <si>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</si>
  <si>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</si>
  <si>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</si>
  <si>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</si>
  <si>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</si>
  <si>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</si>
  <si>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</si>
  <si>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</si>
  <si>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</si>
  <si>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</si>
  <si>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</si>
  <si>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</si>
  <si>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</si>
  <si>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</si>
  <si>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</si>
  <si>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</si>
  <si>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</si>
  <si>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</si>
  <si>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</si>
  <si>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</si>
  <si>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</si>
  <si>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</si>
  <si>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</si>
  <si>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</si>
  <si>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</si>
  <si>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</si>
  <si>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</si>
  <si>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</si>
  <si>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</si>
  <si>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</si>
  <si>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</si>
  <si>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</si>
  <si>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</si>
  <si>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</si>
  <si>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</si>
  <si>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</si>
  <si>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</si>
  <si>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</si>
  <si>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</si>
  <si>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</si>
  <si>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</si>
  <si>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</si>
  <si>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</si>
  <si>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</si>
  <si>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</si>
  <si>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</si>
  <si>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</si>
  <si>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</si>
  <si>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</si>
  <si>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</si>
  <si>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</si>
  <si>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</si>
  <si>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</si>
  <si>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</si>
  <si>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</si>
  <si>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</si>
  <si>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</si>
  <si>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</si>
  <si>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</si>
  <si>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</si>
  <si>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</si>
  <si>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</si>
  <si>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</si>
  <si>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</si>
  <si>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</si>
  <si>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</si>
  <si>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</si>
  <si>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</si>
  <si>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</si>
  <si>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</si>
  <si>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</si>
  <si>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</si>
  <si>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</si>
  <si>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</si>
  <si>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</si>
  <si>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</si>
  <si>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</si>
  <si>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</si>
  <si>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</si>
  <si>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</si>
  <si>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</si>
  <si>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</si>
  <si>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</si>
  <si>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</si>
  <si>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</si>
  <si>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</si>
  <si>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</si>
  <si>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</si>
  <si>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</si>
  <si>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</si>
  <si>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</si>
  <si>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</si>
  <si>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</si>
  <si>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</si>
  <si>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</si>
  <si>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</si>
  <si>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</si>
  <si>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</si>
  <si>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</si>
  <si>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</si>
  <si>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</si>
  <si>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</si>
  <si>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</si>
  <si>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</si>
  <si>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</si>
  <si>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</si>
  <si>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</si>
  <si>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</si>
  <si>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</si>
  <si>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</si>
  <si>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</si>
  <si>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</si>
  <si>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</si>
  <si>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</si>
  <si>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</si>
  <si>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</si>
  <si>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</si>
  <si>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</si>
  <si>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</si>
  <si>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</si>
  <si>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</si>
  <si>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</si>
  <si>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</si>
  <si>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</si>
  <si>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</si>
  <si>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</si>
  <si>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</si>
  <si>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</si>
  <si>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</si>
  <si>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</si>
  <si>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</si>
  <si>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</si>
  <si>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</si>
  <si>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</si>
  <si>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</si>
  <si>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</si>
  <si>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</si>
  <si>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</si>
  <si>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</si>
  <si>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</si>
  <si>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</si>
  <si>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</si>
  <si>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</si>
  <si>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</si>
  <si>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</si>
  <si>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</si>
  <si>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</si>
  <si>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</si>
  <si>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</si>
  <si>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</si>
  <si>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</si>
  <si>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</si>
  <si>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</si>
  <si>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</si>
  <si>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</si>
  <si>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</si>
  <si>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</si>
  <si>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</si>
  <si>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</si>
  <si>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</si>
  <si>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</si>
  <si>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</si>
  <si>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</si>
  <si>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</si>
  <si>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</si>
  <si>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</si>
  <si>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</si>
  <si>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</si>
  <si>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</si>
  <si>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</si>
  <si>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</si>
  <si>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</si>
  <si>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</si>
  <si>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</si>
  <si>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</si>
  <si>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</si>
  <si>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</si>
  <si>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</si>
  <si>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</si>
  <si>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</si>
  <si>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</si>
  <si>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</si>
  <si>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</si>
  <si>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</si>
  <si>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</si>
  <si>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</si>
  <si>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</si>
  <si>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</si>
  <si>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</si>
  <si>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</si>
  <si>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</si>
  <si>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</si>
  <si>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</si>
  <si>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</si>
  <si>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</si>
  <si>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</si>
  <si>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</si>
  <si>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</si>
  <si>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</si>
  <si>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</si>
  <si>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</si>
  <si>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</si>
  <si>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</si>
  <si>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</si>
  <si>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</si>
  <si>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</si>
  <si>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</si>
  <si>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</si>
  <si>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</si>
  <si>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</si>
  <si>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</si>
  <si>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</si>
  <si>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</si>
  <si>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</si>
  <si>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</si>
  <si>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</si>
  <si>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</si>
  <si>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</si>
  <si>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</si>
  <si>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</si>
  <si>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</si>
  <si>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</si>
  <si>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</si>
  <si>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</si>
  <si>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</si>
  <si>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</si>
  <si>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</si>
  <si>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</si>
  <si>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</si>
  <si>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</si>
  <si>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</si>
  <si>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</si>
  <si>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</si>
  <si>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</si>
  <si>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</si>
  <si>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</si>
  <si>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</si>
  <si>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</si>
  <si>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</si>
  <si>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</si>
  <si>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</si>
  <si>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</si>
  <si>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</si>
  <si>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</si>
  <si>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</si>
  <si>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</si>
  <si>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</si>
  <si>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</si>
  <si>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</si>
  <si>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</si>
  <si>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</si>
  <si>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</si>
  <si>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</si>
  <si>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</si>
  <si>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</si>
  <si>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</si>
  <si>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</si>
  <si>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</si>
  <si>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</si>
  <si>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</si>
  <si>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</si>
  <si>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</si>
  <si>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</si>
  <si>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</si>
  <si>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</si>
  <si>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</si>
  <si>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</si>
  <si>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</si>
  <si>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</si>
  <si>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</si>
  <si>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</si>
  <si>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</si>
  <si>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</si>
  <si>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</si>
  <si>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</si>
  <si>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</si>
  <si>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</si>
  <si>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</si>
  <si>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</si>
  <si>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</si>
  <si>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</si>
  <si>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</si>
  <si>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</si>
  <si>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</si>
  <si>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</si>
  <si>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</si>
  <si>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</si>
  <si>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</si>
  <si>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</si>
  <si>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</si>
  <si>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</si>
  <si>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</si>
  <si>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</si>
  <si>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</si>
  <si>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</si>
  <si>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</si>
  <si>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</si>
  <si>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</si>
  <si>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</si>
  <si>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</si>
  <si>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</si>
  <si>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</si>
  <si>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</si>
  <si>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</si>
  <si>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</si>
  <si>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</si>
  <si>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</si>
  <si>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</si>
  <si>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</si>
  <si>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</si>
  <si>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</si>
  <si>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</si>
  <si>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</si>
  <si>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</si>
  <si>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</si>
  <si>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</si>
  <si>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</si>
  <si>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</si>
  <si>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</si>
  <si>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</si>
  <si>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</si>
  <si>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</si>
  <si>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</si>
  <si>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</si>
  <si>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</si>
  <si>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</si>
  <si>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</si>
  <si>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</si>
  <si>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</si>
  <si>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</si>
  <si>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</si>
  <si>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</si>
  <si>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</si>
  <si>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</si>
  <si>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</si>
  <si>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</si>
  <si>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</si>
  <si>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</si>
  <si>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</si>
  <si>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</si>
  <si>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</si>
  <si>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</si>
  <si>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</si>
  <si>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</si>
  <si>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</si>
  <si>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</si>
  <si>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</si>
  <si>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</si>
  <si>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</si>
  <si>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</si>
  <si>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</si>
  <si>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</si>
  <si>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</si>
  <si>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</si>
  <si>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</si>
  <si>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</si>
  <si>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</si>
  <si>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</si>
  <si>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</si>
  <si>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</si>
  <si>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</si>
  <si>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</si>
  <si>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</si>
  <si>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</si>
  <si>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</si>
  <si>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</si>
  <si>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</si>
  <si>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</si>
  <si>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</si>
  <si>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</si>
  <si>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</si>
  <si>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</si>
  <si>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</si>
  <si>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</si>
  <si>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</si>
  <si>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</si>
  <si>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</si>
  <si>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</si>
  <si>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</si>
  <si>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</si>
  <si>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</si>
  <si>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</si>
  <si>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</si>
  <si>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</si>
  <si>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</si>
  <si>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</si>
  <si>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</si>
  <si>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</si>
  <si>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</si>
  <si>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</si>
  <si>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</si>
  <si>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</si>
  <si>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</si>
  <si>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</si>
  <si>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</si>
  <si>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</si>
  <si>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</si>
  <si>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</si>
  <si>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</si>
  <si>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</si>
  <si>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</si>
  <si>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</si>
  <si>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</si>
  <si>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</si>
  <si>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</si>
  <si>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</si>
  <si>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</si>
  <si>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</si>
  <si>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</si>
  <si>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</si>
  <si>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</si>
  <si>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</si>
  <si>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</si>
  <si>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</si>
  <si>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</si>
  <si>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</si>
  <si>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</si>
  <si>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</si>
  <si>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</si>
  <si>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</si>
  <si>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</si>
  <si>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</si>
  <si>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</si>
  <si>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</si>
  <si>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</si>
  <si>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</si>
  <si>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</si>
  <si>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</si>
  <si>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</si>
  <si>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</si>
  <si>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</si>
  <si>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</si>
  <si>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</si>
  <si>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</si>
  <si>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</si>
  <si>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</si>
  <si>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</si>
  <si>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</si>
  <si>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</si>
  <si>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</si>
  <si>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</si>
  <si>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</si>
  <si>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</si>
  <si>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</si>
  <si>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</si>
  <si>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</si>
  <si>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</si>
  <si>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</si>
  <si>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</si>
  <si>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</si>
  <si>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</si>
  <si>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</si>
  <si>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</si>
  <si>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</si>
  <si>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</si>
  <si>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</si>
  <si>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</si>
  <si>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</si>
  <si>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</si>
  <si>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</si>
  <si>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</si>
  <si>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</si>
  <si>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</si>
  <si>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</si>
  <si>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</si>
  <si>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</si>
  <si>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</si>
  <si>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</si>
  <si>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</si>
  <si>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</si>
  <si>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</si>
  <si>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</si>
  <si>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</si>
  <si>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</si>
  <si>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</si>
  <si>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</si>
  <si>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</si>
  <si>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</si>
  <si>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</si>
  <si>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</si>
  <si>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</si>
  <si>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</si>
  <si>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</si>
  <si>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</si>
  <si>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</si>
  <si>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</si>
  <si>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</si>
  <si>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</si>
  <si>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</si>
  <si>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</si>
  <si>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</si>
  <si>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</si>
  <si>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</si>
  <si>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</si>
  <si>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</si>
  <si>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</si>
  <si>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</si>
  <si>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</si>
  <si>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</si>
  <si>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</si>
  <si>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</si>
  <si>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</si>
  <si>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</si>
  <si>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</si>
  <si>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</si>
  <si>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</si>
  <si>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</si>
  <si>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</si>
  <si>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</si>
  <si>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</si>
  <si>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</si>
  <si>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</si>
  <si>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</si>
  <si>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</si>
  <si>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</si>
  <si>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</si>
  <si>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</si>
  <si>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</si>
  <si>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</si>
  <si>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</si>
  <si>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</si>
  <si>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</si>
  <si>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</si>
  <si>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</si>
  <si>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</si>
  <si>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</si>
  <si>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</si>
  <si>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</si>
  <si>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</si>
  <si>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</si>
  <si>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</si>
  <si>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</si>
  <si>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</si>
  <si>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</si>
  <si>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</si>
  <si>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</si>
  <si>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</si>
  <si>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</si>
  <si>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</si>
  <si>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</si>
  <si>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</si>
  <si>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</si>
  <si>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</si>
  <si>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</si>
  <si>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</si>
  <si>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</si>
  <si>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</si>
  <si>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</si>
  <si>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</si>
  <si>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</si>
  <si>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</si>
  <si>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</si>
  <si>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</si>
  <si>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</si>
  <si>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</si>
  <si>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</si>
  <si>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</si>
  <si>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</si>
  <si>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</si>
  <si>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</si>
  <si>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</si>
  <si>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</si>
  <si>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</si>
  <si>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</si>
  <si>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</si>
  <si>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</si>
  <si>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</si>
  <si>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</si>
  <si>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</si>
  <si>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</si>
  <si>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</si>
  <si>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</si>
  <si>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</si>
  <si>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</si>
  <si>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</si>
  <si>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</si>
  <si>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</si>
  <si>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</si>
  <si>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</si>
  <si>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</si>
  <si>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</si>
  <si>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</si>
  <si>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</si>
  <si>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</si>
  <si>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</si>
  <si>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</si>
  <si>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</si>
  <si>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</si>
  <si>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</si>
  <si>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</si>
  <si>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</si>
  <si>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</si>
  <si>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</si>
  <si>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</si>
  <si>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</si>
  <si>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</si>
  <si>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</si>
  <si>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</si>
  <si>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</si>
  <si>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</si>
  <si>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</si>
  <si>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</si>
  <si>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</si>
  <si>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</si>
  <si>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</si>
  <si>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</si>
  <si>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</si>
  <si>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</si>
  <si>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</si>
  <si>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</si>
  <si>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</si>
  <si>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</si>
  <si>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</si>
  <si>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</si>
  <si>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</si>
  <si>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</si>
  <si>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</si>
  <si>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</si>
  <si>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</si>
  <si>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</si>
  <si>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</si>
  <si>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</si>
  <si>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</si>
  <si>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</si>
  <si>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</si>
  <si>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</si>
  <si>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</si>
  <si>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</si>
  <si>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</si>
  <si>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</si>
  <si>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</si>
  <si>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</si>
  <si>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</si>
  <si>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</si>
  <si>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</si>
  <si>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</si>
  <si>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</si>
  <si>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</si>
  <si>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</si>
  <si>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</si>
  <si>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</si>
  <si>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</si>
  <si>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</si>
  <si>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</si>
  <si>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</si>
  <si>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</si>
  <si>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</si>
  <si>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</si>
  <si>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</si>
  <si>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</si>
  <si>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</si>
  <si>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</si>
  <si>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</si>
  <si>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</si>
  <si>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</si>
  <si>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</si>
  <si>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</si>
  <si>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</si>
  <si>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</si>
  <si>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</si>
  <si>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</si>
  <si>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</si>
  <si>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</si>
  <si>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</si>
  <si>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</si>
  <si>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</si>
  <si>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</si>
  <si>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</si>
  <si>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</si>
  <si>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</si>
  <si>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</si>
  <si>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</si>
  <si>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</si>
  <si>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</si>
  <si>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</si>
  <si>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</si>
  <si>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</si>
  <si>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</si>
  <si>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</si>
  <si>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</si>
  <si>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</si>
  <si>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</si>
  <si>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</si>
  <si>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</si>
  <si>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</si>
  <si>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</si>
  <si>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</si>
  <si>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</si>
  <si>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</si>
  <si>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</si>
  <si>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</si>
  <si>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</si>
  <si>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</si>
  <si>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</si>
  <si>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</si>
  <si>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</si>
  <si>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</si>
  <si>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</si>
  <si>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</si>
  <si>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</si>
  <si>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</si>
  <si>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</si>
  <si>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</si>
  <si>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</si>
  <si>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</si>
  <si>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</si>
  <si>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</si>
  <si>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</si>
  <si>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</si>
  <si>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</si>
  <si>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</si>
  <si>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</si>
  <si>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</si>
  <si>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</si>
  <si>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</si>
  <si>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</si>
  <si>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</si>
  <si>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</si>
  <si>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</si>
  <si>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</si>
  <si>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</si>
  <si>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</si>
  <si>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</si>
  <si>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</si>
  <si>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</si>
  <si>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</si>
  <si>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</si>
  <si>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</si>
  <si>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</si>
  <si>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</si>
  <si>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</si>
  <si>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</si>
  <si>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</si>
  <si>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</si>
  <si>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</si>
  <si>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</si>
  <si>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</si>
  <si>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</si>
  <si>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</si>
  <si>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</si>
  <si>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</si>
  <si>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</si>
  <si>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</si>
  <si>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</si>
  <si>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</si>
  <si>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</si>
  <si>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</si>
  <si>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</si>
  <si>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</si>
  <si>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</si>
  <si>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</si>
  <si>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</si>
  <si>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</si>
  <si>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</si>
  <si>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</si>
  <si>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</si>
  <si>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</si>
  <si>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</si>
  <si>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</si>
  <si>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</si>
  <si>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</si>
  <si>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</si>
  <si>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</si>
  <si>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</si>
  <si>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</si>
  <si>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</si>
  <si>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</si>
  <si>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</si>
  <si>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</si>
  <si>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</si>
  <si>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</si>
  <si>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</si>
  <si>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</si>
  <si>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</si>
  <si>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</si>
  <si>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</si>
  <si>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</si>
  <si>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</si>
  <si>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</si>
  <si>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</si>
  <si>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</si>
  <si>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</si>
  <si>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</si>
  <si>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</si>
  <si>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</si>
  <si>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</si>
  <si>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</si>
  <si>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</si>
  <si>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</si>
  <si>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</si>
  <si>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</si>
  <si>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</si>
  <si>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</si>
  <si>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</si>
  <si>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</si>
  <si>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</si>
  <si>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</si>
  <si>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</si>
  <si>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</si>
  <si>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</si>
  <si>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</si>
  <si>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</si>
  <si>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</si>
  <si>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</si>
  <si>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</si>
  <si>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</si>
  <si>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</si>
  <si>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</si>
  <si>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</si>
  <si>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</si>
  <si>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</si>
  <si>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</si>
  <si>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</si>
  <si>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</si>
  <si>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</si>
  <si>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</si>
  <si>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</si>
  <si>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</si>
  <si>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</si>
  <si>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</si>
  <si>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</si>
  <si>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</si>
  <si>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</si>
  <si>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</si>
  <si>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</si>
  <si>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</si>
  <si>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</si>
  <si>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</si>
  <si>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</si>
  <si>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</si>
  <si>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</si>
  <si>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</si>
  <si>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</si>
  <si>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</si>
  <si>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</si>
  <si>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</si>
  <si>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</si>
  <si>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</si>
  <si>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</si>
  <si>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</si>
  <si>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</si>
  <si>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</si>
  <si>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</si>
  <si>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</si>
  <si>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</si>
  <si>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</si>
  <si>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</si>
  <si>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</si>
  <si>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</si>
  <si>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</si>
  <si>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</si>
  <si>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</si>
  <si>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</si>
  <si>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</si>
  <si>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</si>
  <si>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</si>
  <si>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</si>
  <si>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</si>
  <si>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</si>
  <si>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</si>
  <si>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</si>
  <si>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</si>
  <si>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</si>
  <si>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</si>
  <si>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</si>
  <si>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</si>
  <si>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</si>
  <si>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</si>
  <si>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</si>
  <si>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</si>
  <si>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</si>
  <si>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</si>
  <si>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</si>
  <si>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</si>
  <si>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</si>
  <si>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</si>
  <si>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</si>
  <si>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</si>
  <si>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</si>
  <si>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</si>
  <si>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</si>
  <si>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</si>
  <si>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</si>
  <si>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</si>
  <si>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</si>
  <si>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</si>
  <si>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</si>
  <si>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</si>
  <si>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</si>
  <si>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</si>
  <si>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</si>
  <si>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</si>
  <si>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</si>
  <si>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</si>
  <si>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</si>
  <si>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</si>
  <si>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</si>
  <si>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</si>
  <si>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</si>
  <si>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</si>
  <si>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</si>
  <si>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</si>
  <si>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</si>
  <si>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</si>
  <si>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</si>
  <si>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</si>
  <si>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</si>
  <si>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</si>
  <si>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</si>
  <si>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</si>
  <si>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</si>
  <si>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</si>
  <si>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</si>
  <si>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</si>
  <si>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</si>
  <si>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</si>
  <si>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</si>
  <si>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</si>
  <si>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</si>
  <si>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</si>
  <si>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</si>
  <si>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</si>
  <si>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</si>
  <si>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</si>
  <si>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</si>
  <si>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</si>
  <si>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</si>
  <si>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</si>
  <si>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</si>
  <si>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</si>
  <si>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</si>
  <si>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</si>
  <si>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</si>
  <si>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</si>
  <si>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</si>
  <si>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</si>
  <si>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</si>
  <si>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</si>
  <si>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</si>
  <si>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</si>
  <si>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</si>
  <si>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</si>
  <si>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</si>
  <si>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</si>
  <si>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</si>
  <si>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</si>
  <si>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</si>
  <si>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</si>
  <si>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</si>
  <si>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</si>
  <si>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</si>
  <si>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</si>
  <si>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</si>
  <si>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</si>
  <si>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</si>
  <si>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</si>
  <si>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</si>
  <si>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</si>
  <si>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</si>
  <si>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</si>
  <si>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</si>
  <si>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</si>
  <si>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</si>
  <si>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</si>
  <si>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</si>
  <si>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</si>
  <si>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</si>
  <si>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</si>
  <si>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</si>
  <si>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</si>
  <si>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</si>
  <si>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</si>
  <si>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</si>
  <si>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</si>
  <si>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</si>
  <si>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</si>
  <si>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</si>
  <si>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</si>
  <si>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</si>
  <si>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</si>
  <si>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</si>
  <si>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</si>
  <si>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</si>
  <si>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</si>
  <si>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</si>
  <si>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</si>
  <si>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</si>
  <si>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</si>
  <si>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</si>
  <si>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</si>
  <si>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</si>
  <si>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</si>
  <si>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</si>
  <si>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</si>
  <si>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</si>
  <si>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</si>
  <si>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</si>
  <si>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</si>
  <si>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</si>
  <si>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</si>
  <si>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</si>
  <si>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</si>
  <si>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</si>
  <si>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</si>
  <si>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</si>
  <si>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</si>
  <si>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</si>
  <si>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</si>
  <si>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</si>
  <si>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</si>
  <si>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</si>
  <si>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</si>
  <si>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</si>
  <si>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</si>
  <si>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</si>
  <si>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</si>
  <si>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</si>
  <si>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</si>
  <si>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</si>
  <si>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</si>
  <si>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</si>
  <si>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</si>
  <si>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</si>
  <si>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</si>
  <si>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</si>
  <si>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</si>
  <si>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</si>
  <si>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</si>
  <si>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</si>
  <si>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</si>
  <si>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</si>
  <si>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</si>
  <si>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</si>
  <si>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</si>
  <si>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</si>
  <si>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</si>
  <si>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</si>
  <si>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</si>
  <si>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</si>
  <si>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</si>
  <si>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</si>
  <si>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</si>
  <si>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</si>
  <si>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</si>
  <si>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</si>
  <si>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</si>
  <si>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</si>
  <si>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</si>
  <si>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</si>
  <si>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</si>
  <si>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</si>
  <si>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</si>
  <si>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</si>
  <si>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</si>
  <si>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</si>
  <si>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</si>
  <si>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</si>
  <si>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</si>
  <si>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</si>
  <si>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</si>
  <si>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</si>
  <si>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</si>
  <si>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</si>
  <si>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</si>
  <si>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</si>
  <si>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</si>
  <si>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</si>
  <si>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</si>
  <si>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</si>
  <si>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</si>
  <si>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</si>
  <si>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</si>
  <si>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</si>
  <si>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</si>
  <si>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</si>
  <si>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</si>
  <si>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</si>
  <si>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</si>
  <si>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</si>
  <si>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</si>
  <si>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</si>
  <si>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</si>
  <si>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</si>
  <si>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</si>
  <si>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</si>
  <si>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</si>
  <si>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</si>
  <si>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</si>
  <si>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</si>
  <si>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</si>
  <si>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</si>
  <si>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</si>
  <si>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</si>
  <si>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</si>
  <si>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</si>
  <si>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</si>
  <si>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</si>
  <si>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</si>
  <si>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</si>
  <si>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</si>
  <si>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</si>
  <si>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</si>
  <si>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</si>
  <si>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</si>
  <si>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</si>
  <si>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</si>
  <si>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</si>
  <si>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</si>
  <si>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</si>
  <si>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</si>
  <si>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</si>
  <si>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</si>
  <si>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</si>
  <si>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</si>
  <si>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</si>
  <si>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</si>
  <si>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</si>
  <si>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</si>
  <si>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</si>
  <si>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</si>
  <si>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</si>
  <si>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</si>
  <si>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</si>
  <si>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</si>
  <si>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</si>
  <si>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</si>
  <si>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</si>
  <si>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</si>
  <si>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</si>
  <si>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</si>
  <si>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</si>
  <si>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</si>
  <si>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</si>
  <si>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</si>
  <si>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</si>
  <si>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</si>
  <si>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</si>
  <si>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</si>
  <si>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</si>
  <si>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</si>
  <si>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</si>
  <si>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</si>
  <si>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</si>
  <si>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</si>
  <si>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</si>
  <si>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</si>
  <si>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</si>
  <si>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</si>
  <si>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</si>
  <si>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</si>
  <si>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</si>
  <si>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</si>
  <si>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</si>
  <si>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</si>
  <si>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</si>
  <si>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</si>
  <si>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</si>
  <si>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</si>
  <si>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</si>
  <si>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</si>
  <si>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</si>
  <si>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</si>
  <si>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</si>
  <si>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</si>
  <si>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</si>
  <si>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</si>
  <si>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</si>
  <si>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</si>
  <si>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</si>
  <si>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</si>
  <si>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</si>
  <si>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</si>
  <si>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</si>
  <si>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</si>
  <si>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</si>
  <si>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</si>
  <si>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</si>
  <si>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</si>
  <si>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</si>
  <si>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</si>
  <si>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</si>
  <si>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</si>
  <si>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</si>
  <si>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</si>
  <si>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</si>
  <si>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</si>
  <si>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</si>
  <si>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</si>
  <si>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</si>
  <si>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</si>
  <si>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</si>
  <si>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</si>
  <si>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</si>
  <si>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</si>
  <si>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</si>
  <si>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</si>
  <si>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</si>
  <si>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</si>
  <si>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</si>
  <si>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</si>
  <si>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</si>
  <si>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</si>
  <si>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</si>
  <si>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</si>
  <si>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</si>
  <si>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</si>
  <si>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</si>
  <si>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</si>
  <si>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</si>
  <si>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</si>
  <si>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</si>
  <si>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</si>
  <si>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</si>
  <si>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</si>
  <si>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</si>
  <si>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</si>
  <si>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</si>
  <si>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</si>
  <si>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</si>
  <si>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</si>
  <si>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</si>
  <si>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</si>
  <si>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</si>
  <si>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</si>
  <si>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</si>
  <si>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</si>
  <si>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</si>
  <si>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</si>
  <si>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</si>
  <si>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</si>
  <si>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</si>
  <si>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</si>
  <si>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</si>
  <si>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</si>
  <si>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</si>
  <si>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</si>
  <si>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</si>
  <si>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</si>
  <si>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</si>
  <si>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</si>
  <si>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</si>
  <si>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</si>
  <si>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</si>
  <si>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</si>
  <si>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</si>
  <si>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</si>
  <si>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</si>
  <si>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</si>
  <si>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</si>
  <si>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</si>
  <si>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</si>
  <si>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</si>
  <si>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</si>
  <si>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</si>
  <si>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</si>
  <si>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</si>
  <si>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</si>
  <si>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</si>
  <si>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</si>
  <si>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</si>
  <si>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</si>
  <si>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</si>
  <si>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</si>
  <si>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</si>
  <si>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</si>
  <si>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</si>
  <si>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</si>
  <si>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</si>
  <si>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</si>
  <si>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</si>
  <si>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</si>
  <si>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</si>
  <si>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</si>
  <si>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</si>
  <si>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</si>
  <si>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</si>
  <si>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</si>
  <si>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</si>
  <si>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</si>
  <si>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</si>
  <si>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</si>
  <si>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</si>
  <si>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</si>
  <si>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</si>
  <si>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</si>
  <si>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</si>
  <si>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</si>
  <si>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</si>
  <si>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</si>
  <si>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</si>
  <si>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</si>
  <si>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</si>
  <si>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</si>
  <si>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</si>
  <si>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</si>
  <si>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</si>
  <si>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</si>
  <si>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</si>
  <si>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</si>
  <si>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</si>
  <si>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</si>
  <si>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</si>
  <si>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</si>
  <si>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</si>
  <si>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</si>
  <si>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</si>
  <si>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</si>
  <si>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</si>
  <si>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</si>
  <si>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</si>
  <si>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</si>
  <si>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</si>
  <si>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</si>
  <si>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</si>
  <si>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</si>
  <si>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</si>
  <si>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</si>
  <si>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</si>
  <si>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</si>
  <si>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</si>
  <si>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</si>
  <si>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</si>
  <si>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</si>
  <si>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</si>
  <si>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</si>
  <si>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</si>
  <si>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</si>
  <si>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</si>
  <si>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</si>
  <si>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</si>
  <si>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</si>
  <si>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</si>
  <si>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</si>
  <si>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</si>
  <si>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</si>
  <si>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</si>
  <si>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</si>
  <si>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</si>
  <si>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</si>
  <si>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</si>
  <si>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</si>
  <si>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</si>
  <si>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</si>
  <si>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</si>
  <si>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</si>
  <si>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</si>
  <si>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</si>
  <si>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</si>
  <si>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</si>
  <si>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</si>
  <si>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</si>
  <si>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</si>
  <si>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</si>
  <si>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</si>
  <si>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</si>
  <si>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</si>
  <si>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</si>
  <si>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</si>
  <si>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</si>
  <si>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</si>
  <si>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</si>
  <si>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</si>
  <si>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</si>
  <si>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</si>
  <si>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</si>
  <si>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</si>
  <si>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</si>
  <si>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</si>
  <si>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</si>
  <si>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</si>
  <si>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</si>
  <si>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</si>
  <si>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</si>
  <si>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</si>
  <si>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</si>
  <si>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</si>
  <si>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</si>
  <si>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</si>
  <si>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</si>
  <si>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</si>
  <si>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</si>
  <si>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</si>
  <si>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</si>
  <si>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</si>
  <si>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</si>
  <si>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</si>
  <si>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</si>
  <si>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</si>
  <si>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</si>
  <si>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</si>
  <si>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</si>
  <si>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</si>
  <si>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</si>
  <si>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</si>
  <si>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</si>
  <si>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</si>
  <si>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</si>
  <si>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</si>
  <si>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</si>
  <si>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</si>
  <si>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</si>
  <si>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</si>
  <si>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</si>
  <si>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</si>
  <si>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</si>
  <si>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</si>
  <si>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</si>
  <si>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</si>
  <si>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</si>
  <si>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</si>
  <si>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</si>
  <si>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</si>
  <si>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</si>
  <si>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</si>
  <si>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</si>
  <si>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</si>
  <si>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</si>
  <si>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</si>
  <si>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</si>
  <si>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</si>
  <si>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</si>
  <si>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</si>
  <si>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</si>
  <si>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</si>
  <si>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</si>
  <si>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</si>
  <si>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</si>
  <si>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</si>
  <si>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</si>
  <si>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</si>
  <si>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</si>
  <si>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</si>
  <si>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</si>
  <si>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</si>
  <si>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</si>
  <si>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</si>
  <si>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</si>
  <si>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</si>
  <si>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</si>
  <si>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</si>
  <si>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</si>
  <si>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</si>
  <si>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</si>
  <si>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</si>
  <si>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</si>
  <si>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</si>
  <si>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</si>
  <si>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</si>
  <si>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</si>
  <si>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</si>
  <si>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</si>
  <si>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</si>
  <si>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</si>
  <si>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</si>
  <si>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</si>
  <si>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</si>
  <si>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</si>
  <si>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</si>
  <si>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</si>
  <si>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</si>
  <si>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</si>
  <si>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</si>
  <si>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</si>
  <si>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</si>
  <si>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</si>
  <si>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</si>
  <si>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</si>
  <si>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</si>
  <si>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</si>
  <si>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</si>
  <si>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</si>
  <si>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</si>
  <si>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</si>
  <si>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</si>
  <si>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</si>
  <si>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</si>
  <si>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</si>
  <si>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</si>
  <si>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</si>
  <si>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</si>
  <si>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</si>
  <si>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</si>
  <si>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</si>
  <si>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</si>
  <si>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</si>
  <si>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</si>
  <si>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</si>
  <si>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</si>
  <si>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</si>
  <si>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</si>
  <si>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</si>
  <si>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</si>
  <si>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</si>
  <si>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</si>
  <si>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</si>
  <si>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</si>
  <si>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</si>
  <si>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</si>
  <si>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</si>
  <si>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</si>
  <si>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</si>
  <si>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</si>
  <si>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</si>
  <si>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</si>
  <si>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</si>
  <si>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</si>
  <si>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</si>
  <si>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</si>
  <si>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</si>
  <si>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</si>
  <si>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</si>
  <si>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</si>
  <si>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</si>
  <si>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</si>
  <si>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</si>
  <si>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</si>
  <si>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</si>
  <si>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</si>
  <si>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</si>
  <si>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</si>
  <si>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</si>
  <si>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</si>
  <si>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</si>
  <si>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</si>
  <si>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</si>
  <si>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</si>
  <si>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</si>
  <si>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</si>
  <si>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</si>
  <si>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</si>
  <si>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</si>
  <si>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</si>
  <si>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</si>
  <si>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</si>
  <si>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</si>
  <si>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</si>
  <si>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</si>
  <si>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</si>
  <si>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</si>
  <si>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</si>
  <si>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</si>
  <si>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</si>
  <si>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</si>
  <si>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</si>
  <si>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</si>
  <si>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</si>
  <si>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</si>
  <si>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</si>
  <si>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</si>
  <si>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</si>
  <si>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</si>
  <si>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</si>
  <si>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</si>
  <si>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</si>
  <si>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</si>
  <si>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</si>
  <si>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</si>
  <si>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</si>
  <si>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</si>
  <si>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</si>
  <si>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</si>
  <si>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</si>
  <si>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</si>
  <si>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</si>
  <si>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</si>
  <si>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</si>
  <si>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</si>
  <si>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</si>
  <si>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</si>
  <si>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</si>
  <si>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</si>
  <si>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</si>
  <si>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</si>
  <si>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</si>
  <si>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</si>
  <si>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</si>
  <si>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</si>
  <si>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</si>
  <si>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</si>
  <si>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</si>
  <si>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</si>
  <si>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</si>
  <si>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</si>
  <si>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</si>
  <si>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</si>
  <si>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</si>
  <si>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</si>
  <si>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</si>
  <si>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</si>
  <si>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</si>
  <si>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</si>
  <si>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</si>
  <si>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</si>
  <si>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</si>
  <si>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</si>
  <si>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</si>
  <si>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</si>
  <si>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</si>
  <si>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</si>
  <si>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</si>
  <si>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</si>
  <si>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</si>
  <si>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</si>
  <si>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</si>
  <si>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</si>
  <si>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</si>
  <si>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</si>
  <si>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</si>
  <si>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</si>
  <si>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</si>
  <si>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</si>
  <si>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</si>
  <si>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</si>
  <si>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</si>
  <si>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</si>
  <si>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</si>
  <si>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</si>
  <si>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</si>
  <si>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</si>
  <si>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</si>
  <si>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</si>
  <si>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</si>
  <si>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</si>
  <si>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</si>
  <si>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</si>
  <si>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</si>
  <si>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</si>
  <si>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</si>
  <si>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</si>
  <si>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</si>
  <si>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</si>
  <si>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</si>
  <si>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</si>
  <si>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</si>
  <si>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</si>
  <si>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</si>
  <si>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</si>
  <si>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</si>
  <si>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</si>
  <si>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</si>
  <si>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</si>
  <si>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</si>
  <si>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</si>
  <si>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</si>
  <si>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</si>
  <si>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</si>
  <si>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</si>
  <si>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</si>
  <si>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</si>
  <si>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</si>
  <si>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</si>
  <si>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</si>
  <si>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</si>
  <si>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</si>
  <si>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</si>
  <si>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</si>
  <si>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</si>
  <si>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</si>
  <si>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</si>
  <si>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</si>
  <si>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</si>
  <si>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</si>
  <si>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</si>
  <si>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</si>
  <si>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</si>
  <si>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</si>
  <si>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</si>
  <si>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</si>
  <si>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</si>
  <si>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</si>
  <si>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</si>
  <si>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</si>
  <si>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</si>
  <si>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</si>
  <si>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</si>
  <si>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</si>
  <si>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</si>
  <si>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</si>
  <si>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</si>
  <si>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</si>
  <si>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</si>
  <si>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</si>
  <si>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</si>
  <si>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</si>
  <si>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</si>
  <si>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</si>
  <si>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</si>
  <si>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</si>
  <si>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</si>
  <si>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</si>
  <si>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</si>
  <si>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</si>
  <si>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</si>
  <si>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</si>
  <si>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</si>
  <si>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</si>
  <si>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</si>
  <si>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</si>
  <si>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</si>
  <si>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</si>
  <si>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</si>
  <si>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</si>
  <si>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</si>
  <si>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</si>
  <si>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</si>
  <si>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</si>
  <si>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</si>
  <si>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</si>
  <si>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</si>
  <si>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</si>
  <si>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</si>
  <si>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</si>
  <si>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</si>
  <si>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</si>
  <si>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</si>
  <si>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</si>
  <si>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</si>
  <si>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</si>
  <si>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</si>
  <si>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</si>
  <si>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</si>
  <si>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</si>
  <si>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</si>
  <si>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</si>
  <si>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</si>
  <si>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</si>
  <si>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</si>
  <si>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</si>
  <si>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</si>
  <si>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</si>
  <si>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</si>
  <si>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</si>
  <si>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</si>
  <si>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</si>
  <si>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</si>
  <si>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</si>
  <si>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</si>
  <si>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</si>
  <si>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</si>
  <si>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</si>
  <si>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</si>
  <si>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</si>
  <si>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</si>
  <si>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</si>
  <si>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</si>
  <si>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</si>
  <si>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</si>
  <si>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</si>
  <si>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</si>
  <si>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</si>
  <si>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</si>
  <si>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</si>
  <si>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</si>
  <si>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</si>
  <si>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</si>
  <si>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</si>
  <si>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</si>
  <si>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</si>
  <si>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</si>
  <si>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</si>
  <si>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</si>
  <si>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</si>
  <si>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</si>
  <si>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</si>
  <si>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</si>
  <si>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</si>
  <si>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</si>
  <si>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</si>
  <si>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</si>
  <si>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</si>
  <si>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</si>
  <si>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</si>
  <si>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</si>
  <si>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</si>
  <si>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</si>
  <si>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</si>
  <si>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</si>
  <si>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</si>
  <si>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</si>
  <si>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</si>
  <si>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</si>
  <si>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</si>
  <si>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</si>
  <si>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</si>
  <si>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</si>
  <si>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</si>
  <si>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</si>
  <si>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</si>
  <si>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</si>
  <si>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</si>
  <si>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</si>
  <si>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</si>
  <si>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</si>
  <si>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</si>
  <si>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</si>
  <si>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</si>
  <si>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</si>
  <si>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</si>
  <si>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</si>
  <si>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</si>
  <si>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</si>
  <si>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</si>
  <si>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</si>
  <si>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</si>
  <si>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</si>
  <si>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</si>
  <si>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</si>
  <si>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</si>
  <si>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</si>
  <si>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</si>
  <si>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</si>
  <si>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</si>
  <si>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</si>
  <si>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</si>
  <si>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</si>
  <si>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</si>
  <si>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</si>
  <si>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</si>
  <si>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</si>
  <si>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</si>
  <si>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</si>
  <si>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</si>
  <si>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</si>
  <si>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</si>
  <si>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</si>
  <si>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</si>
  <si>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</si>
  <si>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</si>
  <si>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</si>
  <si>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</si>
  <si>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</si>
  <si>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</si>
  <si>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</si>
  <si>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</si>
  <si>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</si>
  <si>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</si>
  <si>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</si>
  <si>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</si>
  <si>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</si>
  <si>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</si>
  <si>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</si>
  <si>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</si>
  <si>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</si>
  <si>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</si>
  <si>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</si>
  <si>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</si>
  <si>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</si>
  <si>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</si>
  <si>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</si>
  <si>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</si>
  <si>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</si>
  <si>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</si>
  <si>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</si>
  <si>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</si>
  <si>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</si>
  <si>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</si>
  <si>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</si>
  <si>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</si>
  <si>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</si>
  <si>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</si>
  <si>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</si>
  <si>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</si>
  <si>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</si>
  <si>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</si>
  <si>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</si>
  <si>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</si>
  <si>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</si>
  <si>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</si>
  <si>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</si>
  <si>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</si>
  <si>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</si>
  <si>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</si>
  <si>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</si>
  <si>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</si>
  <si>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</si>
  <si>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</si>
  <si>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</si>
  <si>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</si>
  <si>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</si>
  <si>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</si>
  <si>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</si>
  <si>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</si>
  <si>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</si>
  <si>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</si>
  <si>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</si>
  <si>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</si>
  <si>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</si>
  <si>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</si>
  <si>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</si>
  <si>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</si>
  <si>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</si>
  <si>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</si>
  <si>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</si>
  <si>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</si>
  <si>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</si>
  <si>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</si>
  <si>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</si>
  <si>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</si>
  <si>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</si>
  <si>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</si>
  <si>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</si>
  <si>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</si>
  <si>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</si>
  <si>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</si>
  <si>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</si>
  <si>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</si>
  <si>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</si>
  <si>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</si>
  <si>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</si>
  <si>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</si>
  <si>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</si>
  <si>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</si>
  <si>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</si>
  <si>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</si>
  <si>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</si>
  <si>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</si>
  <si>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</si>
  <si>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</si>
  <si>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</si>
  <si>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</si>
  <si>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</si>
  <si>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</si>
  <si>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</si>
  <si>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</si>
  <si>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</si>
  <si>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</si>
  <si>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</si>
  <si>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</si>
  <si>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</si>
  <si>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</si>
  <si>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</si>
  <si>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</si>
  <si>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</si>
  <si>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</si>
  <si>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</si>
  <si>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</si>
  <si>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</si>
  <si>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</si>
  <si>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</si>
  <si>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</si>
  <si>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</si>
  <si>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</si>
  <si>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</si>
  <si>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</si>
  <si>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</si>
  <si>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</si>
  <si>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</si>
  <si>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</si>
  <si>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</si>
  <si>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</si>
  <si>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</si>
  <si>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</si>
  <si>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</si>
  <si>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</si>
  <si>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</si>
  <si>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</si>
  <si>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</si>
  <si>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</si>
  <si>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</si>
  <si>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</si>
  <si>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</si>
  <si>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</si>
  <si>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</si>
  <si>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</si>
  <si>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</si>
  <si>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</si>
  <si>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</si>
  <si>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</si>
  <si>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</si>
  <si>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</si>
  <si>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</si>
  <si>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</si>
  <si>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</si>
  <si>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</si>
  <si>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</si>
  <si>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</si>
  <si>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</si>
  <si>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</si>
  <si>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</si>
  <si>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</si>
  <si>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</si>
  <si>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</si>
  <si>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</si>
  <si>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</si>
  <si>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</si>
  <si>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</si>
  <si>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</si>
  <si>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</si>
  <si>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</si>
  <si>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</si>
  <si>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</si>
  <si>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</si>
  <si>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</si>
  <si>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</si>
  <si>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</si>
  <si>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</si>
  <si>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</si>
  <si>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</si>
  <si>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</si>
  <si>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</si>
  <si>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</si>
  <si>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</si>
  <si>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</si>
  <si>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</si>
  <si>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</si>
  <si>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</si>
  <si>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</si>
  <si>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</si>
  <si>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</si>
  <si>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</si>
  <si>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</si>
  <si>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</si>
  <si>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</si>
  <si>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</si>
  <si>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</si>
  <si>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</si>
  <si>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</si>
  <si>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</si>
  <si>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</si>
  <si>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</si>
  <si>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</si>
  <si>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</si>
  <si>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</si>
  <si>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</si>
  <si>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</si>
  <si>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</si>
  <si>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</si>
  <si>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</si>
  <si>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</si>
  <si>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</si>
  <si>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</si>
  <si>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</si>
  <si>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</si>
  <si>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</si>
  <si>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</si>
  <si>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</si>
  <si>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</si>
  <si>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</si>
  <si>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</si>
  <si>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</si>
  <si>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</si>
  <si>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</si>
  <si>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</si>
  <si>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</si>
  <si>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</si>
  <si>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</si>
  <si>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</si>
  <si>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</si>
  <si>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</si>
  <si>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</si>
  <si>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</si>
  <si>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</si>
  <si>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</si>
  <si>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</si>
  <si>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</si>
  <si>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</si>
  <si>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</si>
  <si>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</si>
  <si>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</si>
  <si>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</si>
  <si>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</si>
  <si>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</si>
  <si>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</si>
  <si>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</si>
  <si>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</si>
  <si>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</si>
  <si>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</si>
  <si>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</si>
  <si>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</si>
  <si>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</si>
  <si>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</si>
  <si>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</si>
  <si>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</si>
  <si>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</si>
  <si>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</si>
  <si>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</si>
  <si>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</si>
  <si>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</si>
  <si>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</si>
  <si>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</si>
  <si>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</si>
  <si>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</si>
  <si>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</si>
  <si>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</si>
  <si>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</si>
  <si>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</si>
  <si>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</si>
  <si>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</si>
  <si>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</si>
  <si>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</si>
  <si>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</si>
  <si>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</si>
  <si>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</si>
  <si>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</si>
  <si>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</si>
  <si>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</si>
  <si>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</si>
  <si>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</si>
  <si>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</si>
  <si>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</si>
  <si>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</si>
  <si>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</si>
  <si>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</si>
  <si>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</si>
  <si>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</si>
  <si>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</si>
  <si>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</si>
  <si>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</si>
  <si>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</si>
  <si>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</si>
  <si>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</si>
  <si>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</si>
  <si>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</si>
  <si>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</si>
  <si>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</si>
  <si>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</si>
  <si>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</si>
  <si>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</si>
  <si>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</si>
  <si>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</si>
  <si>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</si>
  <si>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</si>
  <si>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</si>
  <si>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</si>
  <si>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</si>
  <si>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</si>
  <si>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</si>
  <si>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</si>
  <si>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</si>
  <si>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</si>
  <si>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</si>
  <si>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</si>
  <si>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</si>
  <si>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</si>
  <si>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</si>
  <si>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</si>
  <si>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</si>
  <si>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</si>
  <si>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</si>
  <si>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</si>
  <si>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</si>
  <si>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</si>
  <si>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</si>
  <si>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</si>
  <si>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</si>
  <si>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</si>
  <si>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</si>
  <si>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</si>
  <si>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</si>
  <si>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</si>
  <si>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</si>
  <si>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</si>
  <si>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</si>
  <si>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</si>
  <si>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</si>
  <si>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</si>
  <si>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</si>
  <si>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</si>
  <si>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</si>
  <si>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</si>
  <si>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</si>
  <si>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</si>
  <si>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</si>
  <si>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</si>
  <si>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</si>
  <si>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</si>
  <si>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</si>
  <si>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</si>
  <si>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</si>
  <si>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</si>
  <si>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</si>
  <si>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</si>
  <si>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</si>
  <si>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</si>
  <si>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</si>
  <si>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</si>
  <si>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</si>
  <si>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</si>
  <si>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</si>
  <si>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</si>
  <si>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</si>
  <si>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</si>
  <si>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</si>
  <si>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</si>
  <si>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</si>
  <si>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</si>
  <si>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</si>
  <si>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</si>
  <si>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</si>
  <si>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</si>
  <si>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</si>
  <si>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</si>
  <si>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</si>
  <si>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</si>
  <si>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</si>
  <si>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</si>
  <si>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</si>
  <si>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</si>
  <si>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</si>
  <si>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</si>
  <si>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</si>
  <si>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</si>
  <si>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</si>
  <si>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</si>
  <si>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</si>
  <si>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</si>
  <si>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</si>
  <si>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</si>
  <si>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</si>
  <si>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</si>
  <si>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</si>
  <si>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</si>
  <si>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</si>
  <si>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</si>
  <si>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</si>
  <si>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</si>
  <si>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</si>
  <si>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</si>
  <si>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</si>
  <si>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</si>
  <si>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</si>
  <si>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</si>
  <si>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</si>
  <si>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</si>
  <si>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</si>
  <si>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</si>
  <si>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</si>
  <si>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</si>
  <si>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</si>
  <si>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</si>
  <si>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</si>
  <si>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</si>
  <si>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</si>
  <si>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</si>
  <si>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</si>
  <si>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</si>
  <si>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</si>
  <si>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</si>
  <si>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</si>
  <si>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</si>
  <si>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</si>
  <si>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</si>
  <si>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</si>
  <si>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</si>
  <si>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</si>
  <si>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</si>
  <si>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</si>
  <si>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</si>
  <si>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</si>
  <si>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</si>
  <si>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</si>
  <si>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</si>
  <si>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</si>
  <si>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</si>
  <si>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</si>
  <si>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</si>
  <si>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</si>
  <si>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</si>
  <si>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</si>
  <si>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</si>
  <si>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</si>
  <si>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</si>
  <si>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</si>
  <si>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</si>
  <si>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</si>
  <si>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</si>
  <si>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</si>
  <si>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</si>
  <si>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</si>
  <si>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</si>
  <si>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</si>
  <si>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</si>
  <si>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</si>
  <si>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</si>
  <si>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</si>
  <si>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</si>
  <si>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</si>
  <si>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</si>
  <si>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</si>
  <si>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</si>
  <si>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</si>
  <si>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</si>
  <si>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</si>
  <si>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</si>
  <si>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</si>
  <si>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</si>
  <si>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</si>
  <si>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</si>
  <si>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</si>
  <si>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</si>
  <si>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</si>
  <si>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</si>
  <si>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</si>
  <si>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</si>
  <si>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</si>
  <si>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</si>
  <si>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</si>
  <si>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</si>
  <si>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</si>
  <si>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</si>
  <si>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</si>
  <si>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</si>
  <si>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</si>
  <si>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</si>
  <si>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</si>
  <si>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</si>
  <si>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</si>
  <si>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</si>
  <si>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</si>
  <si>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</si>
  <si>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</si>
  <si>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</si>
  <si>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</si>
  <si>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</si>
  <si>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</si>
  <si>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</si>
  <si>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</si>
  <si>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</si>
  <si>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</si>
  <si>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</si>
  <si>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</si>
  <si>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</si>
  <si>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</si>
  <si>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</si>
  <si>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</si>
  <si>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</si>
  <si>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</si>
  <si>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</si>
  <si>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</si>
  <si>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</si>
  <si>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</si>
  <si>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</si>
  <si>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</si>
  <si>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</si>
  <si>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</si>
  <si>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</si>
  <si>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</si>
  <si>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</si>
  <si>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</si>
  <si>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</si>
  <si>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</si>
  <si>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</si>
  <si>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</si>
  <si>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</si>
  <si>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</si>
  <si>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</si>
  <si>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</si>
  <si>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</si>
  <si>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</si>
  <si>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</si>
  <si>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</si>
  <si>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</si>
  <si>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</si>
  <si>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</si>
  <si>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</si>
  <si>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</si>
  <si>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</si>
  <si>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</si>
  <si>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</si>
  <si>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</si>
  <si>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</si>
  <si>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</si>
  <si>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</si>
  <si>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</si>
  <si>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</si>
  <si>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</si>
  <si>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</si>
  <si>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</si>
  <si>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</si>
  <si>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</si>
  <si>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</si>
  <si>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</si>
  <si>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</si>
  <si>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</si>
  <si>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</si>
  <si>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</si>
  <si>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</si>
  <si>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</si>
  <si>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</si>
  <si>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</si>
  <si>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</si>
  <si>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</si>
  <si>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</si>
  <si>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</si>
  <si>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</si>
  <si>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</si>
  <si>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</si>
  <si>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</si>
  <si>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</si>
  <si>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</si>
  <si>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</si>
  <si>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</si>
  <si>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</si>
  <si>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</si>
  <si>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</si>
  <si>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</si>
  <si>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</si>
  <si>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</si>
  <si>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</si>
  <si>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</si>
  <si>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</si>
  <si>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</si>
  <si>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</si>
  <si>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</si>
  <si>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</si>
  <si>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</si>
  <si>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</si>
  <si>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</si>
  <si>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</si>
  <si>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</si>
  <si>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</si>
  <si>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</si>
  <si>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</si>
  <si>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</si>
  <si>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</si>
  <si>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</si>
  <si>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</si>
  <si>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</si>
  <si>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</si>
  <si>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</si>
  <si>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</si>
  <si>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</si>
  <si>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</si>
  <si>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</si>
  <si>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</si>
  <si>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</si>
  <si>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</si>
  <si>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</si>
  <si>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</si>
  <si>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</si>
  <si>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</si>
  <si>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</si>
  <si>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</si>
  <si>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</si>
  <si>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</si>
  <si>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</si>
  <si>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</si>
  <si>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</si>
  <si>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</si>
  <si>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</si>
  <si>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</si>
  <si>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</si>
  <si>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</si>
  <si>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</si>
  <si>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</si>
  <si>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</si>
  <si>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</si>
  <si>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</si>
  <si>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</si>
  <si>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</si>
  <si>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</si>
  <si>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</si>
  <si>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</si>
  <si>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</si>
  <si>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</si>
  <si>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</si>
  <si>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</si>
  <si>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</si>
  <si>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</si>
  <si>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</si>
  <si>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</si>
  <si>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</si>
  <si>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</si>
  <si>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</si>
  <si>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</si>
  <si>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</si>
  <si>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</si>
  <si>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</si>
  <si>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</si>
  <si>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</si>
  <si>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</si>
  <si>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</si>
  <si>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</si>
  <si>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</si>
  <si>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</si>
  <si>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</si>
  <si>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</si>
  <si>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</si>
  <si>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</si>
  <si>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</si>
  <si>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</si>
  <si>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</si>
  <si>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</si>
  <si>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</si>
  <si>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</si>
  <si>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</si>
  <si>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</si>
  <si>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</si>
  <si>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</si>
  <si>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</si>
  <si>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</si>
  <si>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</si>
  <si>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</si>
  <si>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</si>
  <si>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</si>
  <si>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</si>
  <si>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</si>
  <si>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</si>
  <si>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</si>
  <si>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</si>
  <si>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</si>
  <si>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</si>
  <si>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</si>
  <si>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</si>
  <si>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</si>
  <si>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</si>
  <si>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</si>
  <si>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</si>
  <si>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</si>
  <si>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</si>
  <si>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</si>
  <si>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</si>
  <si>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</si>
  <si>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</si>
  <si>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</si>
  <si>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</si>
  <si>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</si>
  <si>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</si>
  <si>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</si>
  <si>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</si>
  <si>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</si>
  <si>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</si>
  <si>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</si>
  <si>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</si>
  <si>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</si>
  <si>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</si>
  <si>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</si>
  <si>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</si>
  <si>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</si>
  <si>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</si>
  <si>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</si>
  <si>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</si>
  <si>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</si>
  <si>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</si>
  <si>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</si>
  <si>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</si>
  <si>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</si>
  <si>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</si>
  <si>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</si>
  <si>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</si>
  <si>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</si>
  <si>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</si>
  <si>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</si>
  <si>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</si>
  <si>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</si>
  <si>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</si>
  <si>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</si>
  <si>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</si>
  <si>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</si>
  <si>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</si>
  <si>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</si>
  <si>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</si>
  <si>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</si>
  <si>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</si>
  <si>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</si>
  <si>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</si>
  <si>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</si>
  <si>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</si>
  <si>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</si>
  <si>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</si>
  <si>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</si>
  <si>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</si>
  <si>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</si>
  <si>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</si>
  <si>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</si>
  <si>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</si>
  <si>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</si>
  <si>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</si>
  <si>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</si>
  <si>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</si>
  <si>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</si>
  <si>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</si>
  <si>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</si>
  <si>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</si>
  <si>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</si>
  <si>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</si>
  <si>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</si>
  <si>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</si>
  <si>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</si>
  <si>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</si>
  <si>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</si>
  <si>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</si>
  <si>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</si>
  <si>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</si>
  <si>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</si>
  <si>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</si>
  <si>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</si>
  <si>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</si>
  <si>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</si>
  <si>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</si>
  <si>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</si>
  <si>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</si>
  <si>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</si>
  <si>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</si>
  <si>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</si>
  <si>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</si>
  <si>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</si>
  <si>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</si>
  <si>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</si>
  <si>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</si>
  <si>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</si>
  <si>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</si>
  <si>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</si>
  <si>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</si>
  <si>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</si>
  <si>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</si>
  <si>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</si>
  <si>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</si>
  <si>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</si>
  <si>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</si>
  <si>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</si>
  <si>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</si>
  <si>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</si>
  <si>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</si>
  <si>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</si>
  <si>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</si>
  <si>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</si>
  <si>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</si>
  <si>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</si>
  <si>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</si>
  <si>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</si>
  <si>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</si>
  <si>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</si>
  <si>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</si>
  <si>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</si>
  <si>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</si>
  <si>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</si>
  <si>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</si>
  <si>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</si>
  <si>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</si>
  <si>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</si>
  <si>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</si>
  <si>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</si>
  <si>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</si>
  <si>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</si>
  <si>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</si>
  <si>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</si>
  <si>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</si>
  <si>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</si>
  <si>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</si>
  <si>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</si>
  <si>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</si>
  <si>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</si>
  <si>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</si>
  <si>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</si>
  <si>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</si>
  <si>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</si>
  <si>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</si>
  <si>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</si>
  <si>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</si>
  <si>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</si>
  <si>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</si>
  <si>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</si>
  <si>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</si>
  <si>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</si>
  <si>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</si>
  <si>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</si>
  <si>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</si>
  <si>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</si>
  <si>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</si>
  <si>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</si>
  <si>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</si>
  <si>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</si>
  <si>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</si>
  <si>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</si>
  <si>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</si>
  <si>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</si>
  <si>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</si>
  <si>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</si>
  <si>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</si>
  <si>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</si>
  <si>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</si>
  <si>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</si>
  <si>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</si>
  <si>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</si>
  <si>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</si>
  <si>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</si>
  <si>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</si>
  <si>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</si>
  <si>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</si>
  <si>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</si>
  <si>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</si>
  <si>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</si>
  <si>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</si>
  <si>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</si>
  <si>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</si>
  <si>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</si>
  <si>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</si>
  <si>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</si>
  <si>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</si>
  <si>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</si>
  <si>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</si>
  <si>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</si>
  <si>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</si>
  <si>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</si>
  <si>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</si>
  <si>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</si>
  <si>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</si>
  <si>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</si>
  <si>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</si>
  <si>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</si>
  <si>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</si>
  <si>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</si>
  <si>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</si>
  <si>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</si>
  <si>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</si>
  <si>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</si>
  <si>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</si>
  <si>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</si>
  <si>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</si>
  <si>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</si>
  <si>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</si>
  <si>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</si>
  <si>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</si>
  <si>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</si>
  <si>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</si>
  <si>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</si>
  <si>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</si>
  <si>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</si>
  <si>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</si>
  <si>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</si>
  <si>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</si>
  <si>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</si>
  <si>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</si>
  <si>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</si>
  <si>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</si>
  <si>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</si>
  <si>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</si>
  <si>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</si>
  <si>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</si>
  <si>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</si>
  <si>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</si>
  <si>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</si>
  <si>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</si>
  <si>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</si>
  <si>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</si>
  <si>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</si>
  <si>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</si>
  <si>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</si>
  <si>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</si>
  <si>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</si>
  <si>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</si>
  <si>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</si>
  <si>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</si>
  <si>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</si>
  <si>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</si>
  <si>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</si>
  <si>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</si>
  <si>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</si>
  <si>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</si>
  <si>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</si>
  <si>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</si>
  <si>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</si>
  <si>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</si>
  <si>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</si>
  <si>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</si>
  <si>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</si>
  <si>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</si>
  <si>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</si>
  <si>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</si>
  <si>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</si>
  <si>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</si>
  <si>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</si>
  <si>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</si>
  <si>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</si>
  <si>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</si>
  <si>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</si>
  <si>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</si>
  <si>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</si>
  <si>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</si>
  <si>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</si>
  <si>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</si>
  <si>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</si>
  <si>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</si>
  <si>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</si>
  <si>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</si>
  <si>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</si>
  <si>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</si>
  <si>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</si>
  <si>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</si>
  <si>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</si>
  <si>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</si>
  <si>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</si>
  <si>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</si>
  <si>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</si>
  <si>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</si>
  <si>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</si>
  <si>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</si>
  <si>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</si>
  <si>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</si>
  <si>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</si>
  <si>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</si>
  <si>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</si>
  <si>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</si>
  <si>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</si>
  <si>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</si>
  <si>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</si>
  <si>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</si>
  <si>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</si>
  <si>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</si>
  <si>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</si>
  <si>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</si>
  <si>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</si>
  <si>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</si>
  <si>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</si>
  <si>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</si>
  <si>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</si>
  <si>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</si>
  <si>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</si>
  <si>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</si>
  <si>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</si>
  <si>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</si>
  <si>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</si>
  <si>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</si>
  <si>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</si>
  <si>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</si>
  <si>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</si>
  <si>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</si>
  <si>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</si>
  <si>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</si>
  <si>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</si>
  <si>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</si>
  <si>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</si>
  <si>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</si>
  <si>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</si>
  <si>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</si>
  <si>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</si>
  <si>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</si>
  <si>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</si>
  <si>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</si>
  <si>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</si>
  <si>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</si>
  <si>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</si>
  <si>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</si>
  <si>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</si>
  <si>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</si>
  <si>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</si>
  <si>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</si>
  <si>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</si>
  <si>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</si>
  <si>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</si>
  <si>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</si>
  <si>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</si>
  <si>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</si>
  <si>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</si>
  <si>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</si>
  <si>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</si>
  <si>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</si>
  <si>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</si>
  <si>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</si>
  <si>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</si>
  <si>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</si>
  <si>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</si>
  <si>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</si>
  <si>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</si>
  <si>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</si>
  <si>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</si>
  <si>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</si>
  <si>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</si>
  <si>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</si>
  <si>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</si>
  <si>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</si>
  <si>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</si>
  <si>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</si>
  <si>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</si>
  <si>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</si>
  <si>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</si>
  <si>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</si>
  <si>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</si>
  <si>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</si>
  <si>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</si>
  <si>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</si>
  <si>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</si>
  <si>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</si>
  <si>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</si>
  <si>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</si>
  <si>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</si>
  <si>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</si>
  <si>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</si>
  <si>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</si>
  <si>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</si>
  <si>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</si>
  <si>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</si>
  <si>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</si>
  <si>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</si>
  <si>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</si>
  <si>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</si>
  <si>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</si>
  <si>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</si>
  <si>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</si>
  <si>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</si>
  <si>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</si>
  <si>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</si>
  <si>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</si>
  <si>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</si>
  <si>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</si>
  <si>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</si>
  <si>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</si>
  <si>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</si>
  <si>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</si>
  <si>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</si>
  <si>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</si>
  <si>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</si>
  <si>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</si>
  <si>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</si>
  <si>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</si>
  <si>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</si>
  <si>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</si>
  <si>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</si>
  <si>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</si>
  <si>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</si>
  <si>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</si>
  <si>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</si>
  <si>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</si>
  <si>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</si>
  <si>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</si>
  <si>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</si>
  <si>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</si>
  <si>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</si>
  <si>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</si>
  <si>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</si>
  <si>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</si>
  <si>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</si>
  <si>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</si>
  <si>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</si>
  <si>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</si>
  <si>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</si>
  <si>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</si>
  <si>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</si>
  <si>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</si>
  <si>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</si>
  <si>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</si>
  <si>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</si>
  <si>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</si>
  <si>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</si>
  <si>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</si>
  <si>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</si>
  <si>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</si>
  <si>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</si>
  <si>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</si>
  <si>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</si>
  <si>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</si>
  <si>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</si>
  <si>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</si>
  <si>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</si>
  <si>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</si>
  <si>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</si>
  <si>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</si>
  <si>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</si>
  <si>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</si>
  <si>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</si>
  <si>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</si>
  <si>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</si>
  <si>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</si>
  <si>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</si>
  <si>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</si>
  <si>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</si>
  <si>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</si>
  <si>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</si>
  <si>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</si>
  <si>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</si>
  <si>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</si>
  <si>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</si>
  <si>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</si>
  <si>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</si>
  <si>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</si>
  <si>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</si>
  <si>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</si>
  <si>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</si>
  <si>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</si>
  <si>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</si>
  <si>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</si>
  <si>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</si>
  <si>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</si>
  <si>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</si>
  <si>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</si>
  <si>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</si>
  <si>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</si>
  <si>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</si>
  <si>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</si>
  <si>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</si>
  <si>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</si>
  <si>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</si>
  <si>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</si>
  <si>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</si>
  <si>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</si>
  <si>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</si>
  <si>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</si>
  <si>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</si>
  <si>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</si>
  <si>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</si>
  <si>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</si>
  <si>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</si>
  <si>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</si>
  <si>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</si>
  <si>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</si>
  <si>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</si>
  <si>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</si>
  <si>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</si>
  <si>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</si>
  <si>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</si>
  <si>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</si>
  <si>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</si>
  <si>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</si>
  <si>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</si>
  <si>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</si>
  <si>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</si>
  <si>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</si>
  <si>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</si>
  <si>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</si>
  <si>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</si>
  <si>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</si>
  <si>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</si>
  <si>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</si>
  <si>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</si>
  <si>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</si>
  <si>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</si>
  <si>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</si>
  <si>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</si>
  <si>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</si>
  <si>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</si>
  <si>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</si>
  <si>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</si>
  <si>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</si>
  <si>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</si>
  <si>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</si>
  <si>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</si>
  <si>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</si>
  <si>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</si>
  <si>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</si>
  <si>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</si>
  <si>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</si>
  <si>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</si>
  <si>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</si>
  <si>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</si>
  <si>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</si>
  <si>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</si>
  <si>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</si>
  <si>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</si>
  <si>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</si>
  <si>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</si>
  <si>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</si>
  <si>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</si>
  <si>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</si>
  <si>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</si>
  <si>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</si>
  <si>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</si>
  <si>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</si>
  <si>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</si>
  <si>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</si>
  <si>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</si>
  <si>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</si>
  <si>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</si>
  <si>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</si>
  <si>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</si>
  <si>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</si>
  <si>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</si>
  <si>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</si>
  <si>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</si>
  <si>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</si>
  <si>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</si>
  <si>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</si>
  <si>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</si>
  <si>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</si>
  <si>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</si>
  <si>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</si>
  <si>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</si>
  <si>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</si>
  <si>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</si>
  <si>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</si>
  <si>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</si>
  <si>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</si>
  <si>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</si>
  <si>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</si>
  <si>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</si>
  <si>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</si>
  <si>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</si>
  <si>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</si>
  <si>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</si>
  <si>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</si>
  <si>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</si>
  <si>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</si>
  <si>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</si>
  <si>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</si>
  <si>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</si>
  <si>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</si>
  <si>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</si>
  <si>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</si>
  <si>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</si>
  <si>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</si>
  <si>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</si>
  <si>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</si>
  <si>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</si>
  <si>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</si>
  <si>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</si>
  <si>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</si>
  <si>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</si>
  <si>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</si>
  <si>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</si>
  <si>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</si>
  <si>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</si>
  <si>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</si>
  <si>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</si>
  <si>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</si>
  <si>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</si>
  <si>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</si>
  <si>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</si>
  <si>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</si>
  <si>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</si>
  <si>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</si>
  <si>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</si>
  <si>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</si>
  <si>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</si>
  <si>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</si>
  <si>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</si>
  <si>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</si>
  <si>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</si>
  <si>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</si>
  <si>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</si>
  <si>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</si>
  <si>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</si>
  <si>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</si>
  <si>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</si>
  <si>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</si>
  <si>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</si>
  <si>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</si>
  <si>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</si>
  <si>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</si>
  <si>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</si>
  <si>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</si>
  <si>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</si>
  <si>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</si>
  <si>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</si>
  <si>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</si>
  <si>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</si>
  <si>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</si>
  <si>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</si>
  <si>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</si>
  <si>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</si>
  <si>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</si>
  <si>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</si>
  <si>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</si>
  <si>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</si>
  <si>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</si>
  <si>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</si>
  <si>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</si>
  <si>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</si>
  <si>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</si>
  <si>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</si>
  <si>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</si>
  <si>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</si>
  <si>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</si>
  <si>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</si>
  <si>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</si>
  <si>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</si>
  <si>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</si>
  <si>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</si>
  <si>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</si>
  <si>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</si>
  <si>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</si>
  <si>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</si>
  <si>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</si>
  <si>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</si>
  <si>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</si>
  <si>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</si>
  <si>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</si>
  <si>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</si>
  <si>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</si>
  <si>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</si>
  <si>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</si>
  <si>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</si>
  <si>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</si>
  <si>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</si>
  <si>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</si>
  <si>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</si>
  <si>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</si>
  <si>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</si>
  <si>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</si>
  <si>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</si>
  <si>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</si>
  <si>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</si>
  <si>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</si>
  <si>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</si>
  <si>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</si>
  <si>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</si>
  <si>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</si>
  <si>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</si>
  <si>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</si>
  <si>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</si>
  <si>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</si>
  <si>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</si>
  <si>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</si>
  <si>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</si>
  <si>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</si>
  <si>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</si>
  <si>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</si>
  <si>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</si>
  <si>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</si>
  <si>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</si>
  <si>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</si>
  <si>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</si>
  <si>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</si>
  <si>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</si>
  <si>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</si>
  <si>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</si>
  <si>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</si>
  <si>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</si>
  <si>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</si>
  <si>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</si>
  <si>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</si>
  <si>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</si>
  <si>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</si>
  <si>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</si>
  <si>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</si>
  <si>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</si>
  <si>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</si>
  <si>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</si>
  <si>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</si>
  <si>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</si>
  <si>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</si>
  <si>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</si>
  <si>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</si>
  <si>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</si>
  <si>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</si>
  <si>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</si>
  <si>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</si>
  <si>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</si>
  <si>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</si>
  <si>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</si>
  <si>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</si>
  <si>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</si>
  <si>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</si>
  <si>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</si>
  <si>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</si>
  <si>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</si>
  <si>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</si>
  <si>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</si>
  <si>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</si>
  <si>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</si>
  <si>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</si>
  <si>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</si>
  <si>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</si>
  <si>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</si>
  <si>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</si>
  <si>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</si>
  <si>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</si>
  <si>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</si>
  <si>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</si>
  <si>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</si>
  <si>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</si>
  <si>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</si>
  <si>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</si>
  <si>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</si>
  <si>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</si>
  <si>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</si>
  <si>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</si>
  <si>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</si>
  <si>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</si>
  <si>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</si>
  <si>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</si>
  <si>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</si>
  <si>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</si>
  <si>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</si>
  <si>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</si>
  <si>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</si>
  <si>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</si>
  <si>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</si>
  <si>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</si>
  <si>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</si>
  <si>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</si>
  <si>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</si>
  <si>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</si>
  <si>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</si>
  <si>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</si>
  <si>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</si>
  <si>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</si>
  <si>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</si>
  <si>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</si>
  <si>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</si>
  <si>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</si>
  <si>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</si>
  <si>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</si>
  <si>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</si>
  <si>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</si>
  <si>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</si>
  <si>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</si>
  <si>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</si>
  <si>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</si>
  <si>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</si>
  <si>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</si>
  <si>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</si>
  <si>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</si>
  <si>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</si>
  <si>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</si>
  <si>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</si>
  <si>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</si>
  <si>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</si>
  <si>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</si>
  <si>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</si>
  <si>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</si>
  <si>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</si>
  <si>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</si>
  <si>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</si>
  <si>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</si>
  <si>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</si>
  <si>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</si>
  <si>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</si>
  <si>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</si>
  <si>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</si>
  <si>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</si>
  <si>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</si>
  <si>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</si>
  <si>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</si>
  <si>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</si>
  <si>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</si>
  <si>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</si>
  <si>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</si>
  <si>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</si>
  <si>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</si>
  <si>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</si>
  <si>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</si>
  <si>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</si>
  <si>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</si>
  <si>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</si>
  <si>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</si>
  <si>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</si>
  <si>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</si>
  <si>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</si>
  <si>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</si>
  <si>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</si>
  <si>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</si>
  <si>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</si>
  <si>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</si>
  <si>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</si>
  <si>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</si>
  <si>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</si>
  <si>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</si>
  <si>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</si>
  <si>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</si>
  <si>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</si>
  <si>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</si>
  <si>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</si>
  <si>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</si>
  <si>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</si>
  <si>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</si>
  <si>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</si>
  <si>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</si>
  <si>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</si>
  <si>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</si>
  <si>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</si>
  <si>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</si>
  <si>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</si>
  <si>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</si>
  <si>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</si>
  <si>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</si>
  <si>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</si>
  <si>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</si>
  <si>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</si>
  <si>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</si>
  <si>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</si>
  <si>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</si>
  <si>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</si>
  <si>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</si>
  <si>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</si>
  <si>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</si>
  <si>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</si>
  <si>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</si>
  <si>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</si>
  <si>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</si>
  <si>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</si>
  <si>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</si>
  <si>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</si>
  <si>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</si>
  <si>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</si>
  <si>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</si>
  <si>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</si>
  <si>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</si>
  <si>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</si>
  <si>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</si>
  <si>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</si>
  <si>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</si>
  <si>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</si>
  <si>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</si>
  <si>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</si>
  <si>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</si>
  <si>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</si>
  <si>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</si>
  <si>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</si>
  <si>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</si>
  <si>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</si>
  <si>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</si>
  <si>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</si>
  <si>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</si>
  <si>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</si>
  <si>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</si>
  <si>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</si>
  <si>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</si>
  <si>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</si>
  <si>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</si>
  <si>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</si>
  <si>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</si>
  <si>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</si>
  <si>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</si>
  <si>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</si>
  <si>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</si>
  <si>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</si>
  <si>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</si>
  <si>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</si>
  <si>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</si>
  <si>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</si>
  <si>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</si>
  <si>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</si>
  <si>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</si>
  <si>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</si>
  <si>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</si>
  <si>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</si>
  <si>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</si>
  <si>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</si>
  <si>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</si>
  <si>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</si>
  <si>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</si>
  <si>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</si>
  <si>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</si>
  <si>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</si>
  <si>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</si>
  <si>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</si>
  <si>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</si>
  <si>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</si>
  <si>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</si>
  <si>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</si>
  <si>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</si>
  <si>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</si>
  <si>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</si>
  <si>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</si>
  <si>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</si>
  <si>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</si>
  <si>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</si>
  <si>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</si>
  <si>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</si>
  <si>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</si>
  <si>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</si>
  <si>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</si>
  <si>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</si>
  <si>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</si>
  <si>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</si>
  <si>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</si>
  <si>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</si>
  <si>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</si>
  <si>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</si>
  <si>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</si>
  <si>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</si>
  <si>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</si>
  <si>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</si>
  <si>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</si>
  <si>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</si>
  <si>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</si>
  <si>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</si>
  <si>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</si>
  <si>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</si>
  <si>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</si>
  <si>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</si>
  <si>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</si>
  <si>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</si>
  <si>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</si>
  <si>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</si>
  <si>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</si>
  <si>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</si>
  <si>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</si>
  <si>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</si>
  <si>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</si>
  <si>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</si>
  <si>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</si>
  <si>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</si>
  <si>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</si>
  <si>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</si>
  <si>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</si>
  <si>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</si>
  <si>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</si>
  <si>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</si>
  <si>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</si>
  <si>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</si>
  <si>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</si>
  <si>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</si>
  <si>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</si>
  <si>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</si>
  <si>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</si>
  <si>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</si>
  <si>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</si>
  <si>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</si>
  <si>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</si>
  <si>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</si>
  <si>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</si>
  <si>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</si>
  <si>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</si>
  <si>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</si>
  <si>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</si>
  <si>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</si>
  <si>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</si>
  <si>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</si>
  <si>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</si>
  <si>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</si>
  <si>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</si>
  <si>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</si>
  <si>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</si>
  <si>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</si>
  <si>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</si>
  <si>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</si>
  <si>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</si>
  <si>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</si>
  <si>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</si>
  <si>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</si>
  <si>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</si>
  <si>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</si>
  <si>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</si>
  <si>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</si>
  <si>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</si>
  <si>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</si>
  <si>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</si>
  <si>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</si>
  <si>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</si>
  <si>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</si>
  <si>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</si>
  <si>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</si>
  <si>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</si>
  <si>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</si>
  <si>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</si>
  <si>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</si>
  <si>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</si>
  <si>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</si>
  <si>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</si>
  <si>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</si>
  <si>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</si>
  <si>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</si>
  <si>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</si>
  <si>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</si>
  <si>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</si>
  <si>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</si>
  <si>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</si>
  <si>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</si>
  <si>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</si>
  <si>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</si>
  <si>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</si>
  <si>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</si>
  <si>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</si>
  <si>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</si>
  <si>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</si>
  <si>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</si>
  <si>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</si>
  <si>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</si>
  <si>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</si>
  <si>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</si>
  <si>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</si>
  <si>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</si>
  <si>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</si>
  <si>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</si>
  <si>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</si>
  <si>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</si>
  <si>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</si>
  <si>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</si>
  <si>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</si>
  <si>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</si>
  <si>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</si>
  <si>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</si>
  <si>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</si>
  <si>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</si>
  <si>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</si>
  <si>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</si>
  <si>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</si>
  <si>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</si>
  <si>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</si>
  <si>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</si>
  <si>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</si>
  <si>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</si>
  <si>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</si>
  <si>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</si>
  <si>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</si>
  <si>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</si>
  <si>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</si>
  <si>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</si>
  <si>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</si>
  <si>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</si>
  <si>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</si>
  <si>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</si>
  <si>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</si>
  <si>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</si>
  <si>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</si>
  <si>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</si>
  <si>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</si>
  <si>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</si>
  <si>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</si>
  <si>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</si>
  <si>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</si>
  <si>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</si>
  <si>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</si>
  <si>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</si>
  <si>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</si>
  <si>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</si>
  <si>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</si>
  <si>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</si>
  <si>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</si>
  <si>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</si>
  <si>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</si>
  <si>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</si>
  <si>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</si>
  <si>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</si>
  <si>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</si>
  <si>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</si>
  <si>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</si>
  <si>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</si>
  <si>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</si>
  <si>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</si>
  <si>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</si>
  <si>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</si>
  <si>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</si>
  <si>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</si>
  <si>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</si>
  <si>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</si>
  <si>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</si>
  <si>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</si>
  <si>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</si>
  <si>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</si>
  <si>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</si>
  <si>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</si>
  <si>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</si>
  <si>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</si>
  <si>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</si>
  <si>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</si>
  <si>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</si>
  <si>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</si>
  <si>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</si>
  <si>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</si>
  <si>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</si>
  <si>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</si>
  <si>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</si>
  <si>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</si>
  <si>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</si>
  <si>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</si>
  <si>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</si>
  <si>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</si>
  <si>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</si>
  <si>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</si>
  <si>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</si>
  <si>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</si>
  <si>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</si>
  <si>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</si>
  <si>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</si>
  <si>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</si>
  <si>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</si>
  <si>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</si>
  <si>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</si>
  <si>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</si>
  <si>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</si>
  <si>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</si>
  <si>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</si>
  <si>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</si>
  <si>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</si>
  <si>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</si>
  <si>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</si>
  <si>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</si>
  <si>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</si>
  <si>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</si>
  <si>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</si>
  <si>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</si>
  <si>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</si>
  <si>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</si>
  <si>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</si>
  <si>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</si>
  <si>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</si>
  <si>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</si>
  <si>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</si>
  <si>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</si>
  <si>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</si>
  <si>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</si>
  <si>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</si>
  <si>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</si>
  <si>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</si>
  <si>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</si>
  <si>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</si>
  <si>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</si>
  <si>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</si>
  <si>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</si>
  <si>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</si>
  <si>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</si>
  <si>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</si>
  <si>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</si>
  <si>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</si>
  <si>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</si>
  <si>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</si>
  <si>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</si>
  <si>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</si>
  <si>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</si>
  <si>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</si>
  <si>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</si>
  <si>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</si>
  <si>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</si>
  <si>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</si>
  <si>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</si>
  <si>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</si>
  <si>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</si>
  <si>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</si>
  <si>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</si>
  <si>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</si>
  <si>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</si>
  <si>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</si>
  <si>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</si>
  <si>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</si>
  <si>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</si>
  <si>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</si>
  <si>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</si>
  <si>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</si>
  <si>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</si>
  <si>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</si>
  <si>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</si>
  <si>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</si>
  <si>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</si>
  <si>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</si>
  <si>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</si>
  <si>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</si>
  <si>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</si>
  <si>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</si>
  <si>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</si>
  <si>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</si>
  <si>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</si>
  <si>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</si>
  <si>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</si>
  <si>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</si>
  <si>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</si>
  <si>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</si>
  <si>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</si>
  <si>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</si>
  <si>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</si>
  <si>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</si>
  <si>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</si>
  <si>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</si>
  <si>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</si>
  <si>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</si>
  <si>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</si>
  <si>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</si>
  <si>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</si>
  <si>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</si>
  <si>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</si>
  <si>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</si>
  <si>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</si>
  <si>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</si>
  <si>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</si>
  <si>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</si>
  <si>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</si>
  <si>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</si>
  <si>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</si>
  <si>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</si>
  <si>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</si>
  <si>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</si>
  <si>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</si>
  <si>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</si>
  <si>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</si>
  <si>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</si>
  <si>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</si>
  <si>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</si>
  <si>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</si>
  <si>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</si>
  <si>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</si>
  <si>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</si>
  <si>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</si>
  <si>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</si>
  <si>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</si>
  <si>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</si>
  <si>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</si>
  <si>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</si>
  <si>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</si>
  <si>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</si>
  <si>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</si>
  <si>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</si>
  <si>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</si>
  <si>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</si>
  <si>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</si>
  <si>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</si>
  <si>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</si>
  <si>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</si>
  <si>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</si>
  <si>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</si>
  <si>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</si>
  <si>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</si>
  <si>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</si>
  <si>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</si>
  <si>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</si>
  <si>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</si>
  <si>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</si>
  <si>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</si>
  <si>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</si>
  <si>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</si>
  <si>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</si>
  <si>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</si>
  <si>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</si>
  <si>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</si>
  <si>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</si>
  <si>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</si>
  <si>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</si>
  <si>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</si>
  <si>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</si>
  <si>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</si>
  <si>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</si>
  <si>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</si>
  <si>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</si>
  <si>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</si>
  <si>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</si>
  <si>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</si>
  <si>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</si>
  <si>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</si>
  <si>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</si>
  <si>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</si>
  <si>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</si>
  <si>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</si>
  <si>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</si>
  <si>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</si>
  <si>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</si>
  <si>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</si>
  <si>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</si>
  <si>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</si>
  <si>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</si>
  <si>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</si>
  <si>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</si>
  <si>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</si>
  <si>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</si>
  <si>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</si>
  <si>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</si>
  <si>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</si>
  <si>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</si>
  <si>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</si>
  <si>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</si>
  <si>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</si>
  <si>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</si>
  <si>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</si>
  <si>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</si>
  <si>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</si>
  <si>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</si>
  <si>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</si>
  <si>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</si>
  <si>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</si>
  <si>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</si>
  <si>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</si>
  <si>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</si>
  <si>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</si>
  <si>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</si>
  <si>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</si>
  <si>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</si>
  <si>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</si>
  <si>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</si>
  <si>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</si>
  <si>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</si>
  <si>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</si>
  <si>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</si>
  <si>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</si>
  <si>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</si>
  <si>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</si>
  <si>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</si>
  <si>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</si>
  <si>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</si>
  <si>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</si>
  <si>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</si>
  <si>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</si>
  <si>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</si>
  <si>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</si>
  <si>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</si>
  <si>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</si>
  <si>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</si>
  <si>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</si>
  <si>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</si>
  <si>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</si>
  <si>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</si>
  <si>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</si>
  <si>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</si>
  <si>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</si>
  <si>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</si>
  <si>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</si>
  <si>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</si>
  <si>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</si>
  <si>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</si>
  <si>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</si>
  <si>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</si>
  <si>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</si>
  <si>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</si>
  <si>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</si>
  <si>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</si>
  <si>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</si>
  <si>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</si>
  <si>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</si>
  <si>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</si>
  <si>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</si>
  <si>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</si>
  <si>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</si>
  <si>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</si>
  <si>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</si>
  <si>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</si>
  <si>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</si>
  <si>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</si>
  <si>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</si>
  <si>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</si>
  <si>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</si>
  <si>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</si>
  <si>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</si>
  <si>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</si>
  <si>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</si>
  <si>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</si>
  <si>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</si>
  <si>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</si>
  <si>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</si>
  <si>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</si>
  <si>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</si>
  <si>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</si>
  <si>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</si>
  <si>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</si>
  <si>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</si>
  <si>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</si>
  <si>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</si>
  <si>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</si>
  <si>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</si>
  <si>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</si>
  <si>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</si>
  <si>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</si>
  <si>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</si>
  <si>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</si>
  <si>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</si>
  <si>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</si>
  <si>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</si>
  <si>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</si>
  <si>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</si>
  <si>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</si>
  <si>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</si>
  <si>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</si>
  <si>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</si>
  <si>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</si>
  <si>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</si>
  <si>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</si>
  <si>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</si>
  <si>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</si>
  <si>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</si>
  <si>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</si>
  <si>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</si>
  <si>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</si>
  <si>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</si>
  <si>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</si>
  <si>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</si>
  <si>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</si>
  <si>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</si>
  <si>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</si>
  <si>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</si>
  <si>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</si>
  <si>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</si>
  <si>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</si>
  <si>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</si>
  <si>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</si>
  <si>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</si>
  <si>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</si>
  <si>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</si>
  <si>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</si>
  <si>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</si>
  <si>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</si>
  <si>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</si>
  <si>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</si>
  <si>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</si>
  <si>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</si>
  <si>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</si>
  <si>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</si>
  <si>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</si>
  <si>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</si>
  <si>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</si>
  <si>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</si>
  <si>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</si>
  <si>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</si>
  <si>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</si>
  <si>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</si>
  <si>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</si>
  <si>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</si>
  <si>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</si>
  <si>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</si>
  <si>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</si>
  <si>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</si>
  <si>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</si>
  <si>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</si>
  <si>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</si>
  <si>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</si>
  <si>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</si>
  <si>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</si>
  <si>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</si>
  <si>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</si>
  <si>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</si>
  <si>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</si>
  <si>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</si>
  <si>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</si>
  <si>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</si>
  <si>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</si>
  <si>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</si>
  <si>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</si>
  <si>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</si>
  <si>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</si>
  <si>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</si>
  <si>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</si>
  <si>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</si>
  <si>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</si>
  <si>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</si>
  <si>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</si>
  <si>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</si>
  <si>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</si>
  <si>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</si>
  <si>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</si>
  <si>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</si>
  <si>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</si>
  <si>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</si>
  <si>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</si>
  <si>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</si>
  <si>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</si>
  <si>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</si>
  <si>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</si>
  <si>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</si>
  <si>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</si>
  <si>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</si>
  <si>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</si>
  <si>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</si>
  <si>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</si>
  <si>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</si>
  <si>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</si>
  <si>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</si>
  <si>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</si>
  <si>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</si>
  <si>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</si>
  <si>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</si>
  <si>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</si>
  <si>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</si>
  <si>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</si>
  <si>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</si>
  <si>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</si>
  <si>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</si>
  <si>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</si>
  <si>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</si>
  <si>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</si>
  <si>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</si>
  <si>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</si>
  <si>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</si>
  <si>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</si>
  <si>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</si>
  <si>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</si>
  <si>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</si>
  <si>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</si>
  <si>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</si>
  <si>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</si>
  <si>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</si>
  <si>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</si>
  <si>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</si>
  <si>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</si>
  <si>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</si>
  <si>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</si>
  <si>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</si>
  <si>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</si>
  <si>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</si>
  <si>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</si>
  <si>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</si>
  <si>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</si>
  <si>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</si>
  <si>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</si>
  <si>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</si>
  <si>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</si>
  <si>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</si>
  <si>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</si>
  <si>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</si>
  <si>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</si>
  <si>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</si>
  <si>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</si>
  <si>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</si>
  <si>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</si>
  <si>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</si>
  <si>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</si>
  <si>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</si>
  <si>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</si>
  <si>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</si>
  <si>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</si>
  <si>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</si>
  <si>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</si>
  <si>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</si>
  <si>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</si>
  <si>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</si>
  <si>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</si>
  <si>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</si>
  <si>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</si>
  <si>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</si>
  <si>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</si>
  <si>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</si>
  <si>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</si>
  <si>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</si>
  <si>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</si>
  <si>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</si>
  <si>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</si>
  <si>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</si>
  <si>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</si>
  <si>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</si>
  <si>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</si>
  <si>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</si>
  <si>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</si>
  <si>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</si>
  <si>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</si>
  <si>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</si>
  <si>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</si>
  <si>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</si>
  <si>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</si>
  <si>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</si>
  <si>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</si>
  <si>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</si>
  <si>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</si>
  <si>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</si>
  <si>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</si>
  <si>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</si>
  <si>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</si>
  <si>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</si>
  <si>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</si>
  <si>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</si>
  <si>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</si>
  <si>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</si>
  <si>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</si>
  <si>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</si>
  <si>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</si>
  <si>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</si>
  <si>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</si>
  <si>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</si>
  <si>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</si>
  <si>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</si>
  <si>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</si>
  <si>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</si>
  <si>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</si>
  <si>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</si>
  <si>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</si>
  <si>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</si>
  <si>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</si>
  <si>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</si>
  <si>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</si>
  <si>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</si>
  <si>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</si>
  <si>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</si>
  <si>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</si>
  <si>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</si>
  <si>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</si>
  <si>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</si>
  <si>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</si>
  <si>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</si>
  <si>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</si>
  <si>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</si>
  <si>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</si>
  <si>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</si>
  <si>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</si>
  <si>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</si>
  <si>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</si>
  <si>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</si>
  <si>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</si>
  <si>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</si>
  <si>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</si>
  <si>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</si>
  <si>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</si>
  <si>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</si>
  <si>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</si>
  <si>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</si>
  <si>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</si>
  <si>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</si>
  <si>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</si>
  <si>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</si>
  <si>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</si>
  <si>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</si>
  <si>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</si>
  <si>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</si>
  <si>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</si>
  <si>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</si>
  <si>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</si>
  <si>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</si>
  <si>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</si>
  <si>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</si>
  <si>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</si>
  <si>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</si>
  <si>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</si>
  <si>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</si>
  <si>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</si>
  <si>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</si>
  <si>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</si>
  <si>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</si>
  <si>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</si>
  <si>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</si>
  <si>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</si>
  <si>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</si>
  <si>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</si>
  <si>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</si>
  <si>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</si>
  <si>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</si>
  <si>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</si>
  <si>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</si>
  <si>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</si>
  <si>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</si>
  <si>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</si>
  <si>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</si>
  <si>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</si>
  <si>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</si>
  <si>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</si>
  <si>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</si>
  <si>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</si>
  <si>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</si>
  <si>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</si>
  <si>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</si>
  <si>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</si>
  <si>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</si>
  <si>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</si>
  <si>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</si>
  <si>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</si>
  <si>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</si>
  <si>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</si>
  <si>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</si>
  <si>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</si>
  <si>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</si>
  <si>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</si>
  <si>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</si>
  <si>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</si>
  <si>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</si>
  <si>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</si>
  <si>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</si>
  <si>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</si>
  <si>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</si>
  <si>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</si>
  <si>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</si>
  <si>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</si>
  <si>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</si>
  <si>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</si>
  <si>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</si>
  <si>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</si>
  <si>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</si>
  <si>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</si>
  <si>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</si>
  <si>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</si>
  <si>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</si>
  <si>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</si>
  <si>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</si>
  <si>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</si>
  <si>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</si>
  <si>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</si>
  <si>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</si>
  <si>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</si>
  <si>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</si>
  <si>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</si>
  <si>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</si>
  <si>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</si>
  <si>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</si>
  <si>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</si>
  <si>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</si>
  <si>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</si>
  <si>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</si>
  <si>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</si>
  <si>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</si>
  <si>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</si>
  <si>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</si>
  <si>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</si>
  <si>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</si>
  <si>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</si>
  <si>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</si>
  <si>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</si>
  <si>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</si>
  <si>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</si>
  <si>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</si>
  <si>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</si>
  <si>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</si>
  <si>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</si>
  <si>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</si>
  <si>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</si>
  <si>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</si>
  <si>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</si>
  <si>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</si>
  <si>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</si>
  <si>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</si>
  <si>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</si>
  <si>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</si>
  <si>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</si>
  <si>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</si>
  <si>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</si>
  <si>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</si>
  <si>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</si>
  <si>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</si>
  <si>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</si>
  <si>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</si>
  <si>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</si>
  <si>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</si>
  <si>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</si>
  <si>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</si>
  <si>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</si>
  <si>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</si>
  <si>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</si>
  <si>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</si>
  <si>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</si>
  <si>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</si>
  <si>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</si>
  <si>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</si>
  <si>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</si>
  <si>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</si>
  <si>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</si>
  <si>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</si>
  <si>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</si>
  <si>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</si>
  <si>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</si>
  <si>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</si>
  <si>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</si>
  <si>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</si>
  <si>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</si>
  <si>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</si>
  <si>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</si>
  <si>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</si>
  <si>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</si>
  <si>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</si>
  <si>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</si>
  <si>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</si>
  <si>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</si>
  <si>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</si>
  <si>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</si>
  <si>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</si>
  <si>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</si>
  <si>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</si>
  <si>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</si>
  <si>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</si>
  <si>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</si>
  <si>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</si>
  <si>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</si>
  <si>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</si>
  <si>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</si>
  <si>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</si>
  <si>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</si>
  <si>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</si>
  <si>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</si>
  <si>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</si>
  <si>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</si>
  <si>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</si>
  <si>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</si>
  <si>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</si>
  <si>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</si>
  <si>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</si>
  <si>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</si>
  <si>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</si>
  <si>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</si>
  <si>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</si>
  <si>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</si>
  <si>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</si>
  <si>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</si>
  <si>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</si>
  <si>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</si>
  <si>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</si>
  <si>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</si>
  <si>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</si>
  <si>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</si>
  <si>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</si>
  <si>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</si>
  <si>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</si>
  <si>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</si>
  <si>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</si>
  <si>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</si>
  <si>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</si>
  <si>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</si>
  <si>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</si>
  <si>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</si>
  <si>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</si>
  <si>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</si>
  <si>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</si>
  <si>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</si>
  <si>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</si>
  <si>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</si>
  <si>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</si>
  <si>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</si>
  <si>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</si>
  <si>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</si>
  <si>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</si>
  <si>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</si>
  <si>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</si>
  <si>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</si>
  <si>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</si>
  <si>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</si>
  <si>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</si>
  <si>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</si>
  <si>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</si>
  <si>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</si>
  <si>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</si>
  <si>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</si>
  <si>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</si>
  <si>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</si>
  <si>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</si>
  <si>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</si>
  <si>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</si>
  <si>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</si>
  <si>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</si>
  <si>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</si>
  <si>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</si>
  <si>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</si>
  <si>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</si>
  <si>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</si>
  <si>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</si>
  <si>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</si>
  <si>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</si>
  <si>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</si>
  <si>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</si>
  <si>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</si>
  <si>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</si>
  <si>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</si>
  <si>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</si>
  <si>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</si>
  <si>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</si>
  <si>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</si>
  <si>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</si>
  <si>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</si>
  <si>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</si>
  <si>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</si>
  <si>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</si>
  <si>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</si>
  <si>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</si>
  <si>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</si>
  <si>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</si>
  <si>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</si>
  <si>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</si>
  <si>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</si>
  <si>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</si>
  <si>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</si>
  <si>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</si>
  <si>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</si>
  <si>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</si>
  <si>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</si>
  <si>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</si>
  <si>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</si>
  <si>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</si>
  <si>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</si>
  <si>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</si>
  <si>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</si>
  <si>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</si>
  <si>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</si>
  <si>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</si>
  <si>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</si>
  <si>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</si>
  <si>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</si>
  <si>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</si>
  <si>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</si>
  <si>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</si>
  <si>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</si>
  <si>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</si>
  <si>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</si>
  <si>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</si>
  <si>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</si>
  <si>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</si>
  <si>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</si>
  <si>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</si>
  <si>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</si>
  <si>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</si>
  <si>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</si>
  <si>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</si>
  <si>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</si>
  <si>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</si>
  <si>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</si>
  <si>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</si>
  <si>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</si>
  <si>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</si>
  <si>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</si>
  <si>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</si>
  <si>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</si>
  <si>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</si>
  <si>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</si>
  <si>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</si>
  <si>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</si>
  <si>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</si>
  <si>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</si>
  <si>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</si>
  <si>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</si>
  <si>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</si>
  <si>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</si>
  <si>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</si>
  <si>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</si>
  <si>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</si>
  <si>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</si>
  <si>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</si>
  <si>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</si>
  <si>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</si>
  <si>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</si>
  <si>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</si>
  <si>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</si>
  <si>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</si>
  <si>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</si>
  <si>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</si>
  <si>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</si>
  <si>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</si>
  <si>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</si>
  <si>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</si>
  <si>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</si>
  <si>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</si>
  <si>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</si>
  <si>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</si>
  <si>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</si>
  <si>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</si>
  <si>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</si>
  <si>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</si>
  <si>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</si>
  <si>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</si>
  <si>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</si>
  <si>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</si>
  <si>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</si>
  <si>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</si>
  <si>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</si>
  <si>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</si>
  <si>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</si>
  <si>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</si>
  <si>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</si>
  <si>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</si>
  <si>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</si>
  <si>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</si>
  <si>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</si>
  <si>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</si>
  <si>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</si>
  <si>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</si>
  <si>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</si>
  <si>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</si>
  <si>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</si>
  <si>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</si>
  <si>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</si>
  <si>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</si>
  <si>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</si>
  <si>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</si>
  <si>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</si>
  <si>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</si>
  <si>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</si>
  <si>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</si>
  <si>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</si>
  <si>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</si>
  <si>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</si>
  <si>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</si>
  <si>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</si>
  <si>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</si>
  <si>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</si>
  <si>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</si>
  <si>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</si>
  <si>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</si>
  <si>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</si>
  <si>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</si>
  <si>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</si>
  <si>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</si>
  <si>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</si>
  <si>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</si>
  <si>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</si>
  <si>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</si>
  <si>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</si>
  <si>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</si>
  <si>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</si>
  <si>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</si>
  <si>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</si>
  <si>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</si>
  <si>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</si>
  <si>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</si>
  <si>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</si>
  <si>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</si>
  <si>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</si>
  <si>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</si>
  <si>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</si>
  <si>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</si>
  <si>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</si>
  <si>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</si>
  <si>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</si>
  <si>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</si>
  <si>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</si>
  <si>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</si>
  <si>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</si>
  <si>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</si>
  <si>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</si>
  <si>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</si>
  <si>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</si>
  <si>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</si>
  <si>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</si>
  <si>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</si>
  <si>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</si>
  <si>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</si>
  <si>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</si>
  <si>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</si>
  <si>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</si>
  <si>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</si>
  <si>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</si>
  <si>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</si>
  <si>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</si>
  <si>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</si>
  <si>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</si>
  <si>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</si>
  <si>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</si>
  <si>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</si>
  <si>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</si>
  <si>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</si>
  <si>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</si>
  <si>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</si>
  <si>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</si>
  <si>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</si>
  <si>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</si>
  <si>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</si>
  <si>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</si>
  <si>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</si>
  <si>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</si>
  <si>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</si>
  <si>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</si>
  <si>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</si>
  <si>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</si>
  <si>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</si>
  <si>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</si>
  <si>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</si>
  <si>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</si>
  <si>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</si>
  <si>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</si>
  <si>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</si>
  <si>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</si>
  <si>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</si>
  <si>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</si>
  <si>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</si>
  <si>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</si>
  <si>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</si>
  <si>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</si>
  <si>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</si>
  <si>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</si>
  <si>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</si>
  <si>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</si>
  <si>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</si>
  <si>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</si>
  <si>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</si>
  <si>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</si>
  <si>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</si>
  <si>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</si>
  <si>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</si>
  <si>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</si>
  <si>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</si>
  <si>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</si>
  <si>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</si>
  <si>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</si>
  <si>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</si>
  <si>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</si>
  <si>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</si>
  <si>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</si>
  <si>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</si>
  <si>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</si>
  <si>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</si>
  <si>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</si>
  <si>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</si>
  <si>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</si>
  <si>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</si>
  <si>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</si>
  <si>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</si>
  <si>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</si>
  <si>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</si>
  <si>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</si>
  <si>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</si>
  <si>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</si>
  <si>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</si>
  <si>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</si>
  <si>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</si>
  <si>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</si>
  <si>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</si>
  <si>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</si>
  <si>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</si>
  <si>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</si>
  <si>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</si>
  <si>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</si>
  <si>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</si>
  <si>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</si>
  <si>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</si>
  <si>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</si>
  <si>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</si>
  <si>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</si>
  <si>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</si>
  <si>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</si>
  <si>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</si>
  <si>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</si>
  <si>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</si>
  <si>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</si>
  <si>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</si>
  <si>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</si>
  <si>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</si>
  <si>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</si>
  <si>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</si>
  <si>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</si>
  <si>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</si>
  <si>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</si>
  <si>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</si>
  <si>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</si>
  <si>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</si>
  <si>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</si>
  <si>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</si>
  <si>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</si>
  <si>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</si>
  <si>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</si>
  <si>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</si>
  <si>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</si>
  <si>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</si>
  <si>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</si>
  <si>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</si>
  <si>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</si>
  <si>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</si>
  <si>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</si>
  <si>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</si>
  <si>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</si>
  <si>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</si>
  <si>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</si>
  <si>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</si>
  <si>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</si>
  <si>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</si>
  <si>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</si>
  <si>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</si>
  <si>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</si>
  <si>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</si>
  <si>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</si>
  <si>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</si>
  <si>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</si>
  <si>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</si>
  <si>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</si>
  <si>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</si>
  <si>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</si>
  <si>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</si>
  <si>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</si>
  <si>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</si>
  <si>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</si>
  <si>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</si>
  <si>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</si>
  <si>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</si>
  <si>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</si>
  <si>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</si>
  <si>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</si>
  <si>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</si>
  <si>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</si>
  <si>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</si>
  <si>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</si>
  <si>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</si>
  <si>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</si>
  <si>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</si>
  <si>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</si>
  <si>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</si>
  <si>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</si>
  <si>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</si>
  <si>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</si>
  <si>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</si>
  <si>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</si>
  <si>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</si>
  <si>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</si>
  <si>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</si>
  <si>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</si>
  <si>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</si>
  <si>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</si>
  <si>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</si>
  <si>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</si>
  <si>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</si>
  <si>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</si>
  <si>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</si>
  <si>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</si>
  <si>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</si>
  <si>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</si>
  <si>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</si>
  <si>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</si>
  <si>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</si>
  <si>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</si>
  <si>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</si>
  <si>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</si>
  <si>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</si>
  <si>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</si>
  <si>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</si>
  <si>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</si>
  <si>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</si>
  <si>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</si>
  <si>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</si>
  <si>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</si>
  <si>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</si>
  <si>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</si>
  <si>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</si>
  <si>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</si>
  <si>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</si>
  <si>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</si>
  <si>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</si>
  <si>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</si>
  <si>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</si>
  <si>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</si>
  <si>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</si>
  <si>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</si>
  <si>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</si>
  <si>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</si>
  <si>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</si>
  <si>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</si>
  <si>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</si>
  <si>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</si>
  <si>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</si>
  <si>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</si>
  <si>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</si>
  <si>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</si>
  <si>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</si>
  <si>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</si>
  <si>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</si>
  <si>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</si>
  <si>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</si>
  <si>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</si>
  <si>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</si>
  <si>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</si>
  <si>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</si>
  <si>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</si>
  <si>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</si>
  <si>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</si>
  <si>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</si>
  <si>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</si>
  <si>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</si>
  <si>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</si>
  <si>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</si>
  <si>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</si>
  <si>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</si>
  <si>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</si>
  <si>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</si>
  <si>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</si>
  <si>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</si>
  <si>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</si>
  <si>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</si>
  <si>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</si>
  <si>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</si>
  <si>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</si>
  <si>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</si>
  <si>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</si>
  <si>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</si>
  <si>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</si>
  <si>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</si>
  <si>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</si>
  <si>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</si>
  <si>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</si>
  <si>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</si>
  <si>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</si>
  <si>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</si>
  <si>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</si>
  <si>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</si>
  <si>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</si>
  <si>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</si>
  <si>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</si>
  <si>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</si>
  <si>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</si>
  <si>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</si>
  <si>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</si>
  <si>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</si>
  <si>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</si>
  <si>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</si>
  <si>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</si>
  <si>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</si>
  <si>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</si>
  <si>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</si>
  <si>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</si>
  <si>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</si>
  <si>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</si>
  <si>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</si>
  <si>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</si>
  <si>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</si>
  <si>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</si>
  <si>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</si>
  <si>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</si>
  <si>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</si>
  <si>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</si>
  <si>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</si>
  <si>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</si>
  <si>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</si>
  <si>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</si>
  <si>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</si>
  <si>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</si>
  <si>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</si>
  <si>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</si>
  <si>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</si>
  <si>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</si>
  <si>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</si>
  <si>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</si>
  <si>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</si>
  <si>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</si>
  <si>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</si>
  <si>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</si>
  <si>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</si>
  <si>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</si>
  <si>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</si>
  <si>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</si>
  <si>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</si>
  <si>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</si>
  <si>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</si>
  <si>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</si>
  <si>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</si>
  <si>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</si>
  <si>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</si>
  <si>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</si>
  <si>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</si>
  <si>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</si>
  <si>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</si>
  <si>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</si>
  <si>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</si>
  <si>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</si>
  <si>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</si>
  <si>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</si>
  <si>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</si>
  <si>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</si>
  <si>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</si>
  <si>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</si>
  <si>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</si>
  <si>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</si>
  <si>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</si>
  <si>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</si>
  <si>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</si>
  <si>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</si>
  <si>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</si>
  <si>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</si>
  <si>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</si>
  <si>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</si>
  <si>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</si>
  <si>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</si>
  <si>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</si>
  <si>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</si>
  <si>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</si>
  <si>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</si>
  <si>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</si>
  <si>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</si>
  <si>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</si>
  <si>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</si>
  <si>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</si>
  <si>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</si>
  <si>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</si>
  <si>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</si>
  <si>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</si>
  <si>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</si>
  <si>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</si>
  <si>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</si>
  <si>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</si>
  <si>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</si>
  <si>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</si>
  <si>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</si>
  <si>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</si>
  <si>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</si>
  <si>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</si>
  <si>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</si>
  <si>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</si>
  <si>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</si>
  <si>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</si>
  <si>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</si>
  <si>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</si>
  <si>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</si>
  <si>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</si>
  <si>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</si>
  <si>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</si>
  <si>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</si>
  <si>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</si>
  <si>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</si>
  <si>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</si>
  <si>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</si>
  <si>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</si>
  <si>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</si>
  <si>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</si>
  <si>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</si>
  <si>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</si>
  <si>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</si>
  <si>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</si>
  <si>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</si>
  <si>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</si>
  <si>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</si>
  <si>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</si>
  <si>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</si>
  <si>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</si>
  <si>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</si>
  <si>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</si>
  <si>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</si>
  <si>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</si>
  <si>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</si>
  <si>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</si>
  <si>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</si>
  <si>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</si>
  <si>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</si>
  <si>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</si>
  <si>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</si>
  <si>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</si>
  <si>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</si>
  <si>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</si>
  <si>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</si>
  <si>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</si>
  <si>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</si>
  <si>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</si>
  <si>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</si>
  <si>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</si>
  <si>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</si>
  <si>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</si>
  <si>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</si>
  <si>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</si>
  <si>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</si>
  <si>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</si>
  <si>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</si>
  <si>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</si>
  <si>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</si>
  <si>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</si>
  <si>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</si>
  <si>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</si>
  <si>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</si>
  <si>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</si>
  <si>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</si>
  <si>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</si>
  <si>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</si>
  <si>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</si>
  <si>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</si>
  <si>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</si>
  <si>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</si>
  <si>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</si>
  <si>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</si>
  <si>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</si>
  <si>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</si>
  <si>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</si>
  <si>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</si>
  <si>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</si>
  <si>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</si>
  <si>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</si>
  <si>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</si>
  <si>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</si>
  <si>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</si>
  <si>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</si>
  <si>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</si>
  <si>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</si>
  <si>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</si>
  <si>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</si>
  <si>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</si>
  <si>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</si>
  <si>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</si>
  <si>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</si>
  <si>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</si>
  <si>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</si>
  <si>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</si>
  <si>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</si>
  <si>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</si>
  <si>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</si>
  <si>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</si>
  <si>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</si>
  <si>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</si>
  <si>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</si>
  <si>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</si>
  <si>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</si>
  <si>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</si>
  <si>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</si>
  <si>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</si>
  <si>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</si>
  <si>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</si>
  <si>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</si>
  <si>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</si>
  <si>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</si>
  <si>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</si>
  <si>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</si>
  <si>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</si>
  <si>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</si>
  <si>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</si>
  <si>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</si>
  <si>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</si>
  <si>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</si>
  <si>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</si>
  <si>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</si>
  <si>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</si>
  <si>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</si>
  <si>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</si>
  <si>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</si>
  <si>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</si>
  <si>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</si>
  <si>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</si>
  <si>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</si>
  <si>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</si>
  <si>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</si>
  <si>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</si>
  <si>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</si>
  <si>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</si>
  <si>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</si>
  <si>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</si>
  <si>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</si>
  <si>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</si>
  <si>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</si>
  <si>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</si>
  <si>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</si>
  <si>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</si>
  <si>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</si>
  <si>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</si>
  <si>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</si>
  <si>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</si>
  <si>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</si>
  <si>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</si>
  <si>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</si>
  <si>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</si>
  <si>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</si>
  <si>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</si>
  <si>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</si>
  <si>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</si>
  <si>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</si>
  <si>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</si>
  <si>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</si>
  <si>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</si>
  <si>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</si>
  <si>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</si>
  <si>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</si>
  <si>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</si>
  <si>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</si>
  <si>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</si>
  <si>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</si>
  <si>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</si>
  <si>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</si>
  <si>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</si>
  <si>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</si>
  <si>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</si>
  <si>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</si>
  <si>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</si>
  <si>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</si>
  <si>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</si>
  <si>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</si>
  <si>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</si>
  <si>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</si>
  <si>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</si>
  <si>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</si>
  <si>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</si>
  <si>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</si>
  <si>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</si>
  <si>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</si>
  <si>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</si>
  <si>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</si>
  <si>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</si>
  <si>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</si>
  <si>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</si>
  <si>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</si>
  <si>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</si>
  <si>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</si>
  <si>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</si>
  <si>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</si>
  <si>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</si>
  <si>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</si>
  <si>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</si>
  <si>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</si>
  <si>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</si>
  <si>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</si>
  <si>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</si>
  <si>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</si>
  <si>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</si>
  <si>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</si>
  <si>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</si>
  <si>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</si>
  <si>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</si>
  <si>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</si>
  <si>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</si>
  <si>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</si>
  <si>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</si>
  <si>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</si>
  <si>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</si>
  <si>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</si>
  <si>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</si>
  <si>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</si>
  <si>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</si>
  <si>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</si>
  <si>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</si>
  <si>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</si>
  <si>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</si>
  <si>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</si>
  <si>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</si>
  <si>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</si>
  <si>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</si>
  <si>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</si>
  <si>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</si>
  <si>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</si>
  <si>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</si>
  <si>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</si>
  <si>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</si>
  <si>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</si>
  <si>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</si>
  <si>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</si>
  <si>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</si>
  <si>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</si>
  <si>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</si>
  <si>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</si>
  <si>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</si>
  <si>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</si>
  <si>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</si>
  <si>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</si>
  <si>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</si>
  <si>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</si>
  <si>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</si>
  <si>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</si>
  <si>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</si>
  <si>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</si>
  <si>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</si>
  <si>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</si>
  <si>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</si>
  <si>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</si>
  <si>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</si>
  <si>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</si>
  <si>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</si>
  <si>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</si>
  <si>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</si>
  <si>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</si>
  <si>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</si>
  <si>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</si>
  <si>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</si>
  <si>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</si>
  <si>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</si>
  <si>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</si>
  <si>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</si>
  <si>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</si>
  <si>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</si>
  <si>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</si>
  <si>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</si>
  <si>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</si>
  <si>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</si>
  <si>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</si>
  <si>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</si>
  <si>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</si>
  <si>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</si>
  <si>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</si>
  <si>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</si>
  <si>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</si>
  <si>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</si>
  <si>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</si>
  <si>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</si>
  <si>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</si>
  <si>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</si>
  <si>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</si>
  <si>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</si>
  <si>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</si>
  <si>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</si>
  <si>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</si>
  <si>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</si>
  <si>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</si>
  <si>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</si>
  <si>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</si>
  <si>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</si>
  <si>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</si>
  <si>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</si>
  <si>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</si>
  <si>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</si>
  <si>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</si>
  <si>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</si>
  <si>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</si>
  <si>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</si>
  <si>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</si>
  <si>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</si>
  <si>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</si>
  <si>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</si>
  <si>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</si>
  <si>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</si>
  <si>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</si>
  <si>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</si>
  <si>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</si>
  <si>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</si>
  <si>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</si>
  <si>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</si>
  <si>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</si>
  <si>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</si>
  <si>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</si>
  <si>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</si>
  <si>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</si>
  <si>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</si>
  <si>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</si>
  <si>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</si>
  <si>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</si>
  <si>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</si>
  <si>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</si>
  <si>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</si>
  <si>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</si>
  <si>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</si>
  <si>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</si>
  <si>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</si>
  <si>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</si>
  <si>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</si>
  <si>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</si>
  <si>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</si>
  <si>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</si>
  <si>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</si>
  <si>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</si>
  <si>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</si>
  <si>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</si>
  <si>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</si>
  <si>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</si>
  <si>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</si>
  <si>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</si>
  <si>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</si>
  <si>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</si>
  <si>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</si>
  <si>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</si>
  <si>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</si>
  <si>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</si>
  <si>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</si>
  <si>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</si>
  <si>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</si>
  <si>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</si>
  <si>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</si>
  <si>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</si>
  <si>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</si>
  <si>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</si>
  <si>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</si>
  <si>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</si>
  <si>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</si>
  <si>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</si>
  <si>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</si>
  <si>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</si>
  <si>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</si>
  <si>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</si>
  <si>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</si>
  <si>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</si>
  <si>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</si>
  <si>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</si>
  <si>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</si>
  <si>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</si>
  <si>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</si>
  <si>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</si>
  <si>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</si>
  <si>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</si>
  <si>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</si>
  <si>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</si>
  <si>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</si>
  <si>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</si>
  <si>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</si>
  <si>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</si>
  <si>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</si>
  <si>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</si>
  <si>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</si>
  <si>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</si>
  <si>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</si>
  <si>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</si>
  <si>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</si>
  <si>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</si>
  <si>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</si>
  <si>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</si>
  <si>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</si>
  <si>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</si>
  <si>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</si>
  <si>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</si>
  <si>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</si>
  <si>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</si>
  <si>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</si>
  <si>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</si>
  <si>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</si>
  <si>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</si>
  <si>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</si>
  <si>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</si>
  <si>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</si>
  <si>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</si>
  <si>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</si>
  <si>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</si>
  <si>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</si>
  <si>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</si>
  <si>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</si>
  <si>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</si>
  <si>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</si>
  <si>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</si>
  <si>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</si>
  <si>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</si>
  <si>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</si>
  <si>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</si>
  <si>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</si>
  <si>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</si>
  <si>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</si>
  <si>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</si>
  <si>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</si>
  <si>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</si>
  <si>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</si>
  <si>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</si>
  <si>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</si>
  <si>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</si>
  <si>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</si>
  <si>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</si>
  <si>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</si>
  <si>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</si>
  <si>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</si>
  <si>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</si>
  <si>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</si>
  <si>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</si>
  <si>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</si>
  <si>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</si>
  <si>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</si>
  <si>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</si>
  <si>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</si>
  <si>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</si>
  <si>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</si>
  <si>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</si>
  <si>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</si>
  <si>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</si>
  <si>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</si>
  <si>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</si>
  <si>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</si>
  <si>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</si>
  <si>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</si>
  <si>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</si>
  <si>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</si>
  <si>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</si>
  <si>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</si>
  <si>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</si>
  <si>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</si>
  <si>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</si>
  <si>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</si>
  <si>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</si>
  <si>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</si>
  <si>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</si>
  <si>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</si>
  <si>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</si>
  <si>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</si>
  <si>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</si>
  <si>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</si>
  <si>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</si>
  <si>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</si>
  <si>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</si>
  <si>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</si>
  <si>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</si>
  <si>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</si>
  <si>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</si>
  <si>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</si>
  <si>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</si>
  <si>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</si>
  <si>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</si>
  <si>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</si>
  <si>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</si>
  <si>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</si>
  <si>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</si>
  <si>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</si>
  <si>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</si>
  <si>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</si>
  <si>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</si>
  <si>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</si>
  <si>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</si>
  <si>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</si>
  <si>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</si>
  <si>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</si>
  <si>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</si>
  <si>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</si>
  <si>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</si>
  <si>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</si>
  <si>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</si>
  <si>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</si>
  <si>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</si>
  <si>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</si>
  <si>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</si>
  <si>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</si>
  <si>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</si>
  <si>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</si>
  <si>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</si>
  <si>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</si>
  <si>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</si>
  <si>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</si>
  <si>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</si>
  <si>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</si>
  <si>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</si>
  <si>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</si>
  <si>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</si>
  <si>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</si>
  <si>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</si>
  <si>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</si>
  <si>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</si>
  <si>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</si>
  <si>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</si>
  <si>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</si>
  <si>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</si>
  <si>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</si>
  <si>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</si>
  <si>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</si>
  <si>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</si>
  <si>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</si>
  <si>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</si>
  <si>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</si>
  <si>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</si>
  <si>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</si>
  <si>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</si>
  <si>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</si>
  <si>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</si>
  <si>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</si>
  <si>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</si>
  <si>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</si>
  <si>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</si>
  <si>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</si>
  <si>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</si>
  <si>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</si>
  <si>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</si>
  <si>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</si>
  <si>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</si>
  <si>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</si>
  <si>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</si>
  <si>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</si>
  <si>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</si>
  <si>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</si>
  <si>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</si>
  <si>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</si>
  <si>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</si>
  <si>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</si>
  <si>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</si>
  <si>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</si>
  <si>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</si>
  <si>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</si>
  <si>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</si>
  <si>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</si>
  <si>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</si>
  <si>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</si>
  <si>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</si>
  <si>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</si>
  <si>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</si>
  <si>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</si>
  <si>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</si>
  <si>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</si>
  <si>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</si>
  <si>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</si>
  <si>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</si>
  <si>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</si>
  <si>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</si>
  <si>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</si>
  <si>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</si>
  <si>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</si>
  <si>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</si>
  <si>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</si>
  <si>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</si>
  <si>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</si>
  <si>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</si>
  <si>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</si>
  <si>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</si>
  <si>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</si>
  <si>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</si>
  <si>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</si>
  <si>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</si>
  <si>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</si>
  <si>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</si>
  <si>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</si>
  <si>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</si>
  <si>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</si>
  <si>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</si>
  <si>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</si>
  <si>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</si>
  <si>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</si>
  <si>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</si>
  <si>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</si>
  <si>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</si>
  <si>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</si>
  <si>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</si>
  <si>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</si>
  <si>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</si>
  <si>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</si>
  <si>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</si>
  <si>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</si>
  <si>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</si>
  <si>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</si>
  <si>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</si>
  <si>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</si>
  <si>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</si>
  <si>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</si>
  <si>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</si>
  <si>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</si>
  <si>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</si>
  <si>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</si>
  <si>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</si>
  <si>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</si>
  <si>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</si>
  <si>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</si>
  <si>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</si>
  <si>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</si>
  <si>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</si>
  <si>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</si>
  <si>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</si>
  <si>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</si>
  <si>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</si>
  <si>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</si>
  <si>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</si>
  <si>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</si>
  <si>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</si>
  <si>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</si>
  <si>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</si>
  <si>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</si>
  <si>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</si>
  <si>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</si>
  <si>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</si>
  <si>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</si>
  <si>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</si>
  <si>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</si>
  <si>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</si>
  <si>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</si>
  <si>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</si>
  <si>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</si>
  <si>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</si>
  <si>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</si>
  <si>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</si>
  <si>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</si>
  <si>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</si>
  <si>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</si>
  <si>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</si>
  <si>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</si>
  <si>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</si>
  <si>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</si>
  <si>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</si>
  <si>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</si>
  <si>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</si>
  <si>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</si>
  <si>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</si>
  <si>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</si>
  <si>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</si>
  <si>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</si>
  <si>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</si>
  <si>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</si>
  <si>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</si>
  <si>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</si>
  <si>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</si>
  <si>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</si>
  <si>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</si>
  <si>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</si>
  <si>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</si>
  <si>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</si>
  <si>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</si>
  <si>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</si>
  <si>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</si>
  <si>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</si>
  <si>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</si>
  <si>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</si>
  <si>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</si>
  <si>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</si>
  <si>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</si>
  <si>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</si>
  <si>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</si>
  <si>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</si>
  <si>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</si>
  <si>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</si>
  <si>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</si>
  <si>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</si>
  <si>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</si>
  <si>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</si>
  <si>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</si>
  <si>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</si>
  <si>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</si>
  <si>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</si>
  <si>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</si>
  <si>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</si>
  <si>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</si>
  <si>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</si>
  <si>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</si>
  <si>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</si>
  <si>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</si>
  <si>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</si>
  <si>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</si>
  <si>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</si>
  <si>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</si>
  <si>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</si>
  <si>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</si>
  <si>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</si>
  <si>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</si>
  <si>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</si>
  <si>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</si>
  <si>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</si>
  <si>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</si>
  <si>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</si>
  <si>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</si>
  <si>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</si>
  <si>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</si>
  <si>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</si>
  <si>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</si>
  <si>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</si>
  <si>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</si>
  <si>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</si>
  <si>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</si>
  <si>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</si>
  <si>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</si>
  <si>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</si>
  <si>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</si>
  <si>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</si>
  <si>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</si>
  <si>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</si>
  <si>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</si>
  <si>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</si>
  <si>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</si>
  <si>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</si>
  <si>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</si>
  <si>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</si>
  <si>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</si>
  <si>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</si>
  <si>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</si>
  <si>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</si>
  <si>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</si>
  <si>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</si>
  <si>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</si>
  <si>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</si>
  <si>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</si>
  <si>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</si>
  <si>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</si>
  <si>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</si>
  <si>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</si>
  <si>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</si>
  <si>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</si>
  <si>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</si>
  <si>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</si>
  <si>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</si>
  <si>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</si>
  <si>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</si>
  <si>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</si>
  <si>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</si>
  <si>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</si>
  <si>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</si>
  <si>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</si>
  <si>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</si>
  <si>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</si>
  <si>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</si>
  <si>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</si>
  <si>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</si>
  <si>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</si>
  <si>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</si>
  <si>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</si>
  <si>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</si>
  <si>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</si>
  <si>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</si>
  <si>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</si>
  <si>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</si>
  <si>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</si>
  <si>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</si>
  <si>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</si>
  <si>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</si>
  <si>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</si>
  <si>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</si>
  <si>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</si>
  <si>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</si>
  <si>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</si>
  <si>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</si>
  <si>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</si>
  <si>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</si>
  <si>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</si>
  <si>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</si>
  <si>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</si>
  <si>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</si>
  <si>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</si>
  <si>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</si>
  <si>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</si>
  <si>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</si>
  <si>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</si>
  <si>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</si>
  <si>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</si>
  <si>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</si>
  <si>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</si>
  <si>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</si>
  <si>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</si>
  <si>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</si>
  <si>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</si>
  <si>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</si>
  <si>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</si>
  <si>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</si>
  <si>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</si>
  <si>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</si>
  <si>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</si>
  <si>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</si>
  <si>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</si>
  <si>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</si>
  <si>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</si>
  <si>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</si>
  <si>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</si>
  <si>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</si>
  <si>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</si>
  <si>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</si>
  <si>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</si>
  <si>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</si>
  <si>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</si>
  <si>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</si>
  <si>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</si>
  <si>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</si>
  <si>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</si>
  <si>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</si>
  <si>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</si>
  <si>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</si>
  <si>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</si>
  <si>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</si>
  <si>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</si>
  <si>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</si>
  <si>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</si>
  <si>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</si>
  <si>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</si>
  <si>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</si>
  <si>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</si>
  <si>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</si>
  <si>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</si>
  <si>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</si>
  <si>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</si>
  <si>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</si>
  <si>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</si>
  <si>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</si>
  <si>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</si>
  <si>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</si>
  <si>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</si>
  <si>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</si>
  <si>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</si>
  <si>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</si>
  <si>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</si>
  <si>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</si>
  <si>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</si>
  <si>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</si>
  <si>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</si>
  <si>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</si>
  <si>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</si>
  <si>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</si>
  <si>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</si>
  <si>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</si>
  <si>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</si>
  <si>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</si>
  <si>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</si>
  <si>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</si>
  <si>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</si>
  <si>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</si>
  <si>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</si>
  <si>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</si>
  <si>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</si>
  <si>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</si>
  <si>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</si>
  <si>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</si>
  <si>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</si>
  <si>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</si>
  <si>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</si>
  <si>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</si>
  <si>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</si>
  <si>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</si>
  <si>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</si>
  <si>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</si>
  <si>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</si>
  <si>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</si>
  <si>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</si>
  <si>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</si>
  <si>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</si>
  <si>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</si>
  <si>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</si>
  <si>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</si>
  <si>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</si>
  <si>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</si>
  <si>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</si>
  <si>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</si>
  <si>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</si>
  <si>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</si>
  <si>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</si>
  <si>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</si>
  <si>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</si>
  <si>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</si>
  <si>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</si>
  <si>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</si>
  <si>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</si>
  <si>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</si>
  <si>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</si>
  <si>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</si>
  <si>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</si>
  <si>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</si>
  <si>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</si>
  <si>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</si>
  <si>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</si>
  <si>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</si>
  <si>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</si>
  <si>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</si>
  <si>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</si>
  <si>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</si>
  <si>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</si>
  <si>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</si>
  <si>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</si>
  <si>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</si>
  <si>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</si>
  <si>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</si>
  <si>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</si>
  <si>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</si>
  <si>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</si>
  <si>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</si>
  <si>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</si>
  <si>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</si>
  <si>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</si>
  <si>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</si>
  <si>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</si>
  <si>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</si>
  <si>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</si>
  <si>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</si>
  <si>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</si>
  <si>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</si>
  <si>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</si>
  <si>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</si>
  <si>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</si>
  <si>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</si>
  <si>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</si>
  <si>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</si>
  <si>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</si>
  <si>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</si>
  <si>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</si>
  <si>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</si>
  <si>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</si>
  <si>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</si>
  <si>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</si>
  <si>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</si>
  <si>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</si>
  <si>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</si>
  <si>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</si>
  <si>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</si>
  <si>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</si>
  <si>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</si>
  <si>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</si>
  <si>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</si>
  <si>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</si>
  <si>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</si>
  <si>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</si>
  <si>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</si>
  <si>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</si>
  <si>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</si>
  <si>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</si>
  <si>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</si>
  <si>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</si>
  <si>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</si>
  <si>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</si>
  <si>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</si>
  <si>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</si>
  <si>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</si>
  <si>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</si>
  <si>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</si>
  <si>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</si>
  <si>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</si>
  <si>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</si>
  <si>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</si>
  <si>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</si>
  <si>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</si>
  <si>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</si>
  <si>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</si>
  <si>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</si>
  <si>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</si>
  <si>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</si>
  <si>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</si>
  <si>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</si>
  <si>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</si>
  <si>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</si>
  <si>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</si>
  <si>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</si>
  <si>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</si>
  <si>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</si>
  <si>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</si>
  <si>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</si>
  <si>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</si>
  <si>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</si>
  <si>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</si>
  <si>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</si>
  <si>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</si>
  <si>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</si>
  <si>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</si>
  <si>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</si>
  <si>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</si>
  <si>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</si>
  <si>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</si>
  <si>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</si>
  <si>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</si>
  <si>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</si>
  <si>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</si>
  <si>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</si>
  <si>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</si>
  <si>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</si>
  <si>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</si>
  <si>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</si>
  <si>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</si>
  <si>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</si>
  <si>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</si>
  <si>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</si>
  <si>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</si>
  <si>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</si>
  <si>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</si>
  <si>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</si>
  <si>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</si>
  <si>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</si>
  <si>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</si>
  <si>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</si>
  <si>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</si>
  <si>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</si>
  <si>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</si>
  <si>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</si>
  <si>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</si>
  <si>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</si>
  <si>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</si>
  <si>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</si>
  <si>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</si>
  <si>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</si>
  <si>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</si>
  <si>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</si>
  <si>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</si>
  <si>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</si>
  <si>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</si>
  <si>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</si>
  <si>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</si>
  <si>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</si>
  <si>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</si>
  <si>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</si>
  <si>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</si>
  <si>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</si>
  <si>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</si>
  <si>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</si>
  <si>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</si>
  <si>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</si>
  <si>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</si>
  <si>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</si>
  <si>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</si>
  <si>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</si>
  <si>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</si>
  <si>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</si>
  <si>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</si>
  <si>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</si>
  <si>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</si>
  <si>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</si>
  <si>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</si>
  <si>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</si>
  <si>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</si>
  <si>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</si>
  <si>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</si>
  <si>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</si>
  <si>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</si>
  <si>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</si>
  <si>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</si>
  <si>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</si>
  <si>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</si>
  <si>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</si>
  <si>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</si>
  <si>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</si>
  <si>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</si>
  <si>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</si>
  <si>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</si>
  <si>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</si>
  <si>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</si>
  <si>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</si>
  <si>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</si>
  <si>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</si>
  <si>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</si>
  <si>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</si>
  <si>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</si>
  <si>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</si>
  <si>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</si>
  <si>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</si>
  <si>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</si>
  <si>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</si>
  <si>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</si>
  <si>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</si>
  <si>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</si>
  <si>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</si>
  <si>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</si>
  <si>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</si>
  <si>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</si>
  <si>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</si>
  <si>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</si>
  <si>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</si>
  <si>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</si>
  <si>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</si>
  <si>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</si>
  <si>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</si>
  <si>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</si>
  <si>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</si>
  <si>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</si>
  <si>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</si>
  <si>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</si>
  <si>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</si>
  <si>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</si>
  <si>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</si>
  <si>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</si>
  <si>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</si>
  <si>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</si>
  <si>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</si>
  <si>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</si>
  <si>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</si>
  <si>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</si>
  <si>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</si>
  <si>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</si>
  <si>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</si>
  <si>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</si>
  <si>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</si>
  <si>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</si>
  <si>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</si>
  <si>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</si>
  <si>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</si>
  <si>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</si>
  <si>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</si>
  <si>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</si>
  <si>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</si>
  <si>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</si>
  <si>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</si>
  <si>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</si>
  <si>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</si>
  <si>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</si>
  <si>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</si>
  <si>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</si>
  <si>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</si>
  <si>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</si>
  <si>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</si>
  <si>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</si>
  <si>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</si>
  <si>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</si>
  <si>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</si>
  <si>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</si>
  <si>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</si>
  <si>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</si>
  <si>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</si>
  <si>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</si>
  <si>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</si>
  <si>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</si>
  <si>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</si>
  <si>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</si>
  <si>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</si>
  <si>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</si>
  <si>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</si>
  <si>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</si>
  <si>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</si>
  <si>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</si>
  <si>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</si>
  <si>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</si>
  <si>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</si>
  <si>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</si>
  <si>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</si>
  <si>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</si>
  <si>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</si>
  <si>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</si>
  <si>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</si>
  <si>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</si>
  <si>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</si>
  <si>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</si>
  <si>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</si>
  <si>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</si>
  <si>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</si>
  <si>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</si>
  <si>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</si>
  <si>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</si>
  <si>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</si>
  <si>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</si>
  <si>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</si>
  <si>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</si>
  <si>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</si>
  <si>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</si>
  <si>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</si>
  <si>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</si>
  <si>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</si>
  <si>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</si>
  <si>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</si>
  <si>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</si>
  <si>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</si>
  <si>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</si>
  <si>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</si>
  <si>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</si>
  <si>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</si>
  <si>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</si>
  <si>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</si>
  <si>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</si>
  <si>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</si>
  <si>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</si>
  <si>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</si>
  <si>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</si>
  <si>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</si>
  <si>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</si>
  <si>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</si>
  <si>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</si>
  <si>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</si>
  <si>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</si>
  <si>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</si>
  <si>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</si>
  <si>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</si>
  <si>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</si>
  <si>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</si>
  <si>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</si>
  <si>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</si>
  <si>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</si>
  <si>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</si>
  <si>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</si>
  <si>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</si>
  <si>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</si>
  <si>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</si>
  <si>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</si>
  <si>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</si>
  <si>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</si>
  <si>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</si>
  <si>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</si>
  <si>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</si>
  <si>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</si>
  <si>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</si>
  <si>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</si>
  <si>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</si>
  <si>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</si>
  <si>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</si>
  <si>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</si>
  <si>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</si>
  <si>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</si>
  <si>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</si>
  <si>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</si>
  <si>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</si>
  <si>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</si>
  <si>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</si>
  <si>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</si>
  <si>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</si>
  <si>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</si>
  <si>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</si>
  <si>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</si>
  <si>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</si>
  <si>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</si>
  <si>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</si>
  <si>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</si>
  <si>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</si>
  <si>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</si>
  <si>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</si>
  <si>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</si>
  <si>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</si>
  <si>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</si>
  <si>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</si>
  <si>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</si>
  <si>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</si>
  <si>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</si>
  <si>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</si>
  <si>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</si>
  <si>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</si>
  <si>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</si>
  <si>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</si>
  <si>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</si>
  <si>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</si>
  <si>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</si>
  <si>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</si>
  <si>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</si>
  <si>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</si>
  <si>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</si>
  <si>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</si>
  <si>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</si>
  <si>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</si>
  <si>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</si>
  <si>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</si>
  <si>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</si>
  <si>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</si>
  <si>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</si>
  <si>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</si>
  <si>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</si>
  <si>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</si>
  <si>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</si>
  <si>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</si>
  <si>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</si>
  <si>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</si>
  <si>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</si>
  <si>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</si>
  <si>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</si>
  <si>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</si>
  <si>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</si>
  <si>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</si>
  <si>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</si>
  <si>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</si>
  <si>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</si>
  <si>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</si>
  <si>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</si>
  <si>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</si>
  <si>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</si>
  <si>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</si>
  <si>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</si>
  <si>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</si>
  <si>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</si>
  <si>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</si>
  <si>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</si>
  <si>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</si>
  <si>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</si>
  <si>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</si>
  <si>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</si>
  <si>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</si>
  <si>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</si>
  <si>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</si>
  <si>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</si>
  <si>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</si>
  <si>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</si>
  <si>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</si>
  <si>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</si>
  <si>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</si>
  <si>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</si>
  <si>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</si>
  <si>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</si>
  <si>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</si>
  <si>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</si>
  <si>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</si>
  <si>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</si>
  <si>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</si>
  <si>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</si>
  <si>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</si>
  <si>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</si>
  <si>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</si>
  <si>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</si>
  <si>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</si>
  <si>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</si>
  <si>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</si>
  <si>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</si>
  <si>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</si>
  <si>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</si>
  <si>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</si>
  <si>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</si>
  <si>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</si>
  <si>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</si>
  <si>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</si>
  <si>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</si>
  <si>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</si>
  <si>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</si>
  <si>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</si>
  <si>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</si>
  <si>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</si>
  <si>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</si>
  <si>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</si>
  <si>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</si>
  <si>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</si>
  <si>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</si>
  <si>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</si>
  <si>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</si>
  <si>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</si>
  <si>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</si>
  <si>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</si>
  <si>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</si>
  <si>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</si>
  <si>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</si>
  <si>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</si>
  <si>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</si>
  <si>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</si>
  <si>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</si>
  <si>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</si>
  <si>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</si>
  <si>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</si>
  <si>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</si>
  <si>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</si>
  <si>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</si>
  <si>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</si>
  <si>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</si>
  <si>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</si>
  <si>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</si>
  <si>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</si>
  <si>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</si>
  <si>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</si>
  <si>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</si>
  <si>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</si>
  <si>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</si>
  <si>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</si>
  <si>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</si>
  <si>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</si>
  <si>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</si>
  <si>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</si>
  <si>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</si>
  <si>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</si>
  <si>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</si>
  <si>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</si>
  <si>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</si>
  <si>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</si>
  <si>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</si>
  <si>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</si>
  <si>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</si>
  <si>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</si>
  <si>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</si>
  <si>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</si>
  <si>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</si>
  <si>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</si>
  <si>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</si>
  <si>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</si>
  <si>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</si>
  <si>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</si>
  <si>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</si>
  <si>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</si>
  <si>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</si>
  <si>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</si>
  <si>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</si>
  <si>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</si>
  <si>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</si>
  <si>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</si>
  <si>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</si>
  <si>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</si>
  <si>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</si>
  <si>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</si>
  <si>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</si>
  <si>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</si>
  <si>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</si>
  <si>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</si>
  <si>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</si>
  <si>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</si>
  <si>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</si>
  <si>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</si>
  <si>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</si>
  <si>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</si>
  <si>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</si>
  <si>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</si>
  <si>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</si>
  <si>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</si>
  <si>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</si>
  <si>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</si>
  <si>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</si>
  <si>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</si>
  <si>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</si>
  <si>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</si>
  <si>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</si>
  <si>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</si>
  <si>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</si>
  <si>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</si>
  <si>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</si>
  <si>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</si>
  <si>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</si>
  <si>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</si>
  <si>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</si>
  <si>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</si>
  <si>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</si>
  <si>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</si>
  <si>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</si>
  <si>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</si>
  <si>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</si>
  <si>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</si>
  <si>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</si>
  <si>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</si>
  <si>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</si>
  <si>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</si>
  <si>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</si>
  <si>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</si>
  <si>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</si>
  <si>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</si>
  <si>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</si>
  <si>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</si>
  <si>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</si>
  <si>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</si>
  <si>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</si>
  <si>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</si>
  <si>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</si>
  <si>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</si>
  <si>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</si>
  <si>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</si>
  <si>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</si>
  <si>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</si>
  <si>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</si>
  <si>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</si>
  <si>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</si>
  <si>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</si>
  <si>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</si>
  <si>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</si>
  <si>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</si>
  <si>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</si>
  <si>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</si>
  <si>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</si>
  <si>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</si>
  <si>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</si>
  <si>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</si>
  <si>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</si>
  <si>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</si>
  <si>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</si>
  <si>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</si>
  <si>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</si>
  <si>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</si>
  <si>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</si>
  <si>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</si>
  <si>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</si>
  <si>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</si>
  <si>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</si>
  <si>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</si>
  <si>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</si>
  <si>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</si>
  <si>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</si>
  <si>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</si>
  <si>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</si>
  <si>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</si>
  <si>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</si>
  <si>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</si>
  <si>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</si>
  <si>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</si>
  <si>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</si>
  <si>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</si>
  <si>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</si>
  <si>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</si>
  <si>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</si>
  <si>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</si>
  <si>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</si>
  <si>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</si>
  <si>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</si>
  <si>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</si>
  <si>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</si>
  <si>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</si>
  <si>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</si>
  <si>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</si>
  <si>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</si>
  <si>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</si>
  <si>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</si>
  <si>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</si>
  <si>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</si>
  <si>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</si>
  <si>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</si>
  <si>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</si>
  <si>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</si>
  <si>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</si>
  <si>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</si>
  <si>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</si>
  <si>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</si>
  <si>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</si>
  <si>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</si>
  <si>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</si>
  <si>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</si>
  <si>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</si>
  <si>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</si>
  <si>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</si>
  <si>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</si>
  <si>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</si>
  <si>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</si>
  <si>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</si>
  <si>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</si>
  <si>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</si>
  <si>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</si>
  <si>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</si>
  <si>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</si>
  <si>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</si>
  <si>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</si>
  <si>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</si>
  <si>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</si>
  <si>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</si>
  <si>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</si>
  <si>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</si>
  <si>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</si>
  <si>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</si>
  <si>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</si>
  <si>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</si>
  <si>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</si>
  <si>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</si>
  <si>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</si>
  <si>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</si>
  <si>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</si>
  <si>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</si>
  <si>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</si>
  <si>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</si>
  <si>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</si>
  <si>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</si>
  <si>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</si>
  <si>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</si>
  <si>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</si>
  <si>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</si>
  <si>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</si>
  <si>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</si>
  <si>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</si>
  <si>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</si>
  <si>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</si>
  <si>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</si>
  <si>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</si>
  <si>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</si>
  <si>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</si>
  <si>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</si>
  <si>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</si>
  <si>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</si>
  <si>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</si>
  <si>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</si>
  <si>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</si>
  <si>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</si>
  <si>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</si>
  <si>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</si>
  <si>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</si>
  <si>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</si>
  <si>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</si>
  <si>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</si>
  <si>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</si>
  <si>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</si>
  <si>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</si>
  <si>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</si>
  <si>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</si>
  <si>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</si>
  <si>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</si>
  <si>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</si>
  <si>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</si>
  <si>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</si>
  <si>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</si>
  <si>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</si>
  <si>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</si>
  <si>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</si>
  <si>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</si>
  <si>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</si>
  <si>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</si>
  <si>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</si>
  <si>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</si>
  <si>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</si>
  <si>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</si>
  <si>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</si>
  <si>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</si>
  <si>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</si>
  <si>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</si>
  <si>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</si>
  <si>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</si>
  <si>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</si>
  <si>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</si>
  <si>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</si>
  <si>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</si>
  <si>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</si>
  <si>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</si>
  <si>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</si>
  <si>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</si>
  <si>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</si>
  <si>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</si>
  <si>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</si>
  <si>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</si>
  <si>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</si>
  <si>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</si>
  <si>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</si>
  <si>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</si>
  <si>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</si>
  <si>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</si>
  <si>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</si>
  <si>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</si>
  <si>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</si>
  <si>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</si>
  <si>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</si>
  <si>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</si>
  <si>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</si>
  <si>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</si>
  <si>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</si>
  <si>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</si>
  <si>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</si>
  <si>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</si>
  <si>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</si>
  <si>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</si>
  <si>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</si>
  <si>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</si>
  <si>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</si>
  <si>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</si>
  <si>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</si>
  <si>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</si>
  <si>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</si>
  <si>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</si>
  <si>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</si>
  <si>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</si>
  <si>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</si>
  <si>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</si>
  <si>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</si>
  <si>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</si>
  <si>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</si>
  <si>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</si>
  <si>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</si>
  <si>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</si>
  <si>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</si>
  <si>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</si>
  <si>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</si>
  <si>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</si>
  <si>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</si>
  <si>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</si>
  <si>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</si>
  <si>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</si>
  <si>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</si>
  <si>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</si>
  <si>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</si>
  <si>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</si>
  <si>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</si>
  <si>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</si>
  <si>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</si>
  <si>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</si>
  <si>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</si>
  <si>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</si>
  <si>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</si>
  <si>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</si>
  <si>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</si>
  <si>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</si>
  <si>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</si>
  <si>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</si>
  <si>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</si>
  <si>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</si>
  <si>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</si>
  <si>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</si>
  <si>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</si>
  <si>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</si>
  <si>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</si>
  <si>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</si>
  <si>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</si>
  <si>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</si>
  <si>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</si>
  <si>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</si>
  <si>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</si>
  <si>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</si>
  <si>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</si>
  <si>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</si>
  <si>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</si>
  <si>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</si>
  <si>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</si>
  <si>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</si>
  <si>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</si>
  <si>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</si>
  <si>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</si>
  <si>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</si>
  <si>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</si>
  <si>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</si>
  <si>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</si>
  <si>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</si>
  <si>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</si>
  <si>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</si>
  <si>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</si>
  <si>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</si>
  <si>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</si>
  <si>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</si>
  <si>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</si>
  <si>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</si>
  <si>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</si>
  <si>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</si>
  <si>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</si>
  <si>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</si>
  <si>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</si>
  <si>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</si>
  <si>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</si>
  <si>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</si>
  <si>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</si>
  <si>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</si>
  <si>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</si>
  <si>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</si>
  <si>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</si>
  <si>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</si>
  <si>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</si>
  <si>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</si>
  <si>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</si>
  <si>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</si>
  <si>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</si>
  <si>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</si>
  <si>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</si>
  <si>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</si>
  <si>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</si>
  <si>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</si>
  <si>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</si>
  <si>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</si>
  <si>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</si>
  <si>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</si>
  <si>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</si>
  <si>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</si>
  <si>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</si>
  <si>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</si>
  <si>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</si>
  <si>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</si>
  <si>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</si>
  <si>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</si>
  <si>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</si>
  <si>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</si>
  <si>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</si>
  <si>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</si>
  <si>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</si>
  <si>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</si>
  <si>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</si>
  <si>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</si>
  <si>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</si>
  <si>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</si>
  <si>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</si>
  <si>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</si>
  <si>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</si>
  <si>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</si>
  <si>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</si>
  <si>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</si>
  <si>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</si>
  <si>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</si>
  <si>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</si>
  <si>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</si>
  <si>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</si>
  <si>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</si>
  <si>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</si>
  <si>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</si>
  <si>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</si>
  <si>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</si>
  <si>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</si>
  <si>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</si>
  <si>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</si>
  <si>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</si>
  <si>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</si>
  <si>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</si>
  <si>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</si>
  <si>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</si>
  <si>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</si>
  <si>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</si>
  <si>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</si>
  <si>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</si>
  <si>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</si>
  <si>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</si>
  <si>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</si>
  <si>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</si>
  <si>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</si>
  <si>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</si>
  <si>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</si>
  <si>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</si>
  <si>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</si>
  <si>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</si>
  <si>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</si>
  <si>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</si>
  <si>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</si>
  <si>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</si>
  <si>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</si>
  <si>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</si>
  <si>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</si>
  <si>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</si>
  <si>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</si>
  <si>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</si>
  <si>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</si>
  <si>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</si>
  <si>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</si>
  <si>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</si>
  <si>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</si>
  <si>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</si>
  <si>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</si>
  <si>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</si>
  <si>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</si>
  <si>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</si>
  <si>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</si>
  <si>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</si>
  <si>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</si>
  <si>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</si>
  <si>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</si>
  <si>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</si>
  <si>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</si>
  <si>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</si>
  <si>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</si>
  <si>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</si>
  <si>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</si>
  <si>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</si>
  <si>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</si>
  <si>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</si>
  <si>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</si>
  <si>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</si>
  <si>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</si>
  <si>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</si>
  <si>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</si>
  <si>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</si>
  <si>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</si>
  <si>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</si>
  <si>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</si>
  <si>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</si>
  <si>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</si>
  <si>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</si>
  <si>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</si>
  <si>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</si>
  <si>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</si>
  <si>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</si>
  <si>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</si>
  <si>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</si>
  <si>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</si>
  <si>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</si>
  <si>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</si>
  <si>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</si>
  <si>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</si>
  <si>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</si>
  <si>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</si>
  <si>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</si>
  <si>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</si>
  <si>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</si>
  <si>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</si>
  <si>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</si>
  <si>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</si>
  <si>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</si>
  <si>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</si>
  <si>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</si>
  <si>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</si>
  <si>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</si>
  <si>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</si>
  <si>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</si>
  <si>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</si>
  <si>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</si>
  <si>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</si>
  <si>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</si>
  <si>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</si>
  <si>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</si>
  <si>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</si>
  <si>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</si>
  <si>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</si>
  <si>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</si>
  <si>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</si>
  <si>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</si>
  <si>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</si>
  <si>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</si>
  <si>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</si>
  <si>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</si>
  <si>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</si>
  <si>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</si>
  <si>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</si>
  <si>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</si>
  <si>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</si>
  <si>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</si>
  <si>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</si>
  <si>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</si>
  <si>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</si>
  <si>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</si>
  <si>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</si>
  <si>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</si>
  <si>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</si>
  <si>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</si>
  <si>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</si>
  <si>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</si>
  <si>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</si>
  <si>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</si>
  <si>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</si>
  <si>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</si>
  <si>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</si>
  <si>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</si>
  <si>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</si>
  <si>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</si>
  <si>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</si>
  <si>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</si>
  <si>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</si>
  <si>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</si>
  <si>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</si>
  <si>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</si>
  <si>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</si>
  <si>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</si>
  <si>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</si>
  <si>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</si>
  <si>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</si>
  <si>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</si>
  <si>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</si>
  <si>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</si>
  <si>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</si>
  <si>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</si>
  <si>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</si>
  <si>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</si>
  <si>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</si>
  <si>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</si>
  <si>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</si>
  <si>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</si>
  <si>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</si>
  <si>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</si>
  <si>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</si>
  <si>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</si>
  <si>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</si>
  <si>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</si>
  <si>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</si>
  <si>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</si>
  <si>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</si>
  <si>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</si>
  <si>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</si>
  <si>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</si>
  <si>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</si>
  <si>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</si>
  <si>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</si>
  <si>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</si>
  <si>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</si>
  <si>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</si>
  <si>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</si>
  <si>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</si>
  <si>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</si>
  <si>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</si>
  <si>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</si>
  <si>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</si>
  <si>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</si>
  <si>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</si>
  <si>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</si>
  <si>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</si>
  <si>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</si>
  <si>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</si>
  <si>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</si>
  <si>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</si>
  <si>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</si>
  <si>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</si>
  <si>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</si>
  <si>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</si>
  <si>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</si>
  <si>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</si>
  <si>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</si>
  <si>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</si>
  <si>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</si>
  <si>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</si>
  <si>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</si>
  <si>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</si>
  <si>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</si>
  <si>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</si>
  <si>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</si>
  <si>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</si>
  <si>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</si>
  <si>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</si>
  <si>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</si>
  <si>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</si>
  <si>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</si>
  <si>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</si>
  <si>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</si>
  <si>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</si>
  <si>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</si>
  <si>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</si>
  <si>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</si>
  <si>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</si>
  <si>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</si>
  <si>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</si>
  <si>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</si>
  <si>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</si>
  <si>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</si>
  <si>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</si>
  <si>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</si>
  <si>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</si>
  <si>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</si>
  <si>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</si>
  <si>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</si>
  <si>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</si>
  <si>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</si>
  <si>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</si>
  <si>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</si>
  <si>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</si>
  <si>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</si>
  <si>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</si>
  <si>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</si>
  <si>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</si>
  <si>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</si>
  <si>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</si>
  <si>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</si>
  <si>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</si>
  <si>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</si>
  <si>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</si>
  <si>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</si>
  <si>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</si>
  <si>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</si>
  <si>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</si>
  <si>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</si>
  <si>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</si>
  <si>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</si>
  <si>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</si>
  <si>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</si>
  <si>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</si>
  <si>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</si>
  <si>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</si>
  <si>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</si>
  <si>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</si>
  <si>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</si>
  <si>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</si>
  <si>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</si>
  <si>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</si>
  <si>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</si>
  <si>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</si>
  <si>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</si>
  <si>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</si>
  <si>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</si>
  <si>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</si>
  <si>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</si>
  <si>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</si>
  <si>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</si>
  <si>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</si>
  <si>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</si>
  <si>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</si>
  <si>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</si>
  <si>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</si>
  <si>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</si>
  <si>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</si>
  <si>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</si>
  <si>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</si>
  <si>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</si>
  <si>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</si>
  <si>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</si>
  <si>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</si>
  <si>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</si>
  <si>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</si>
  <si>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</si>
  <si>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</si>
  <si>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</si>
  <si>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</si>
  <si>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</si>
  <si>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</si>
  <si>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</si>
  <si>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</si>
  <si>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</si>
  <si>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</si>
  <si>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</si>
  <si>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</si>
  <si>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</si>
  <si>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</si>
  <si>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</si>
  <si>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</si>
  <si>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</si>
  <si>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</si>
  <si>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</si>
  <si>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</si>
  <si>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</si>
  <si>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</si>
  <si>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</si>
  <si>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</si>
  <si>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</si>
  <si>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</si>
  <si>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</si>
  <si>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</si>
  <si>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</si>
  <si>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</si>
  <si>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</si>
  <si>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</si>
  <si>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</si>
  <si>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</si>
  <si>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</si>
  <si>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</si>
  <si>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</si>
  <si>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</si>
  <si>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</si>
  <si>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</si>
  <si>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</si>
  <si>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</si>
  <si>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</si>
  <si>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</si>
  <si>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</si>
  <si>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</si>
  <si>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</si>
  <si>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</si>
  <si>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</si>
  <si>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</si>
  <si>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</si>
  <si>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</si>
  <si>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</si>
  <si>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</si>
  <si>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</si>
  <si>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</si>
  <si>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</si>
  <si>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</si>
  <si>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</si>
  <si>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</si>
  <si>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</si>
  <si>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</si>
  <si>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</si>
  <si>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</si>
  <si>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</si>
  <si>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</si>
  <si>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</si>
  <si>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</si>
  <si>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</si>
  <si>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</si>
  <si>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</si>
  <si>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</si>
  <si>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</si>
  <si>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</si>
  <si>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</si>
  <si>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</si>
  <si>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</si>
  <si>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</si>
  <si>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</si>
  <si>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</si>
  <si>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</si>
  <si>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</si>
  <si>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</si>
  <si>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</si>
  <si>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</si>
  <si>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</si>
  <si>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</si>
  <si>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</si>
  <si>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</si>
  <si>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</si>
  <si>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</si>
  <si>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</si>
  <si>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</si>
  <si>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</si>
  <si>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</si>
  <si>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</si>
  <si>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</si>
  <si>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</si>
  <si>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</si>
  <si>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</si>
  <si>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</si>
  <si>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</si>
  <si>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</si>
  <si>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</si>
  <si>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</si>
  <si>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</si>
  <si>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</si>
  <si>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</si>
  <si>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</si>
  <si>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</si>
  <si>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</si>
  <si>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</si>
  <si>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</si>
  <si>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</si>
  <si>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</si>
  <si>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</si>
  <si>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</si>
  <si>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</si>
  <si>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</si>
  <si>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</si>
  <si>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</si>
  <si>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</si>
  <si>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</si>
  <si>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</si>
  <si>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</si>
  <si>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</si>
  <si>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</si>
  <si>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</si>
  <si>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</si>
  <si>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</si>
  <si>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</si>
  <si>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</si>
  <si>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</si>
  <si>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</si>
  <si>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</si>
  <si>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</si>
  <si>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</si>
  <si>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</si>
  <si>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</si>
  <si>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</si>
  <si>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</si>
  <si>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</si>
  <si>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</si>
  <si>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</si>
  <si>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</si>
  <si>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</si>
  <si>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</si>
  <si>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</si>
  <si>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</si>
  <si>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</si>
  <si>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</si>
  <si>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</si>
  <si>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</si>
  <si>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</si>
  <si>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</si>
  <si>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</si>
  <si>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</si>
  <si>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</si>
  <si>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</si>
  <si>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</si>
  <si>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</si>
  <si>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</si>
  <si>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</si>
  <si>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</si>
  <si>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</si>
  <si>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</si>
  <si>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</si>
  <si>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</si>
  <si>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</si>
  <si>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</si>
  <si>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</si>
  <si>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</si>
  <si>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</si>
  <si>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</si>
  <si>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</si>
  <si>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</si>
  <si>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</si>
  <si>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</si>
  <si>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</si>
  <si>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</si>
  <si>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</si>
  <si>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</si>
  <si>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</si>
  <si>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</si>
  <si>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</si>
  <si>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</si>
  <si>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</si>
  <si>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</si>
  <si>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</si>
  <si>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</si>
  <si>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</si>
  <si>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</si>
  <si>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</si>
  <si>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</si>
  <si>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</si>
  <si>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</si>
  <si>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</si>
  <si>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</si>
  <si>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</si>
  <si>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</si>
  <si>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</si>
  <si>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</si>
  <si>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</si>
  <si>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</si>
  <si>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</si>
  <si>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</si>
  <si>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</si>
  <si>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</si>
  <si>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</si>
  <si>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</si>
  <si>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</si>
  <si>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</si>
  <si>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</si>
  <si>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</si>
  <si>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</si>
  <si>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</si>
  <si>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</si>
  <si>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</si>
  <si>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</si>
  <si>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</si>
  <si>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</si>
  <si>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</si>
  <si>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</si>
  <si>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</si>
  <si>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</si>
  <si>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</si>
  <si>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</si>
  <si>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</si>
  <si>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</si>
  <si>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</si>
  <si>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</si>
  <si>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</si>
  <si>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</si>
  <si>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</si>
  <si>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</si>
  <si>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</si>
  <si>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</si>
  <si>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</si>
  <si>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</si>
  <si>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</si>
  <si>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</si>
  <si>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</si>
  <si>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</si>
  <si>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</si>
  <si>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</si>
  <si>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</si>
  <si>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</si>
  <si>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</si>
  <si>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</si>
  <si>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</si>
  <si>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</si>
  <si>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</si>
  <si>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</si>
  <si>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</si>
  <si>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</si>
  <si>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</si>
  <si>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</si>
  <si>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</si>
  <si>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</si>
  <si>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</si>
  <si>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</si>
  <si>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</si>
  <si>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</si>
  <si>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</si>
  <si>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</si>
  <si>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</si>
  <si>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</si>
  <si>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</si>
  <si>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</si>
  <si>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</si>
  <si>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</si>
  <si>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</si>
  <si>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</si>
  <si>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</si>
  <si>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</si>
  <si>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</si>
  <si>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</si>
  <si>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</si>
  <si>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</si>
  <si>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</si>
  <si>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</si>
  <si>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</si>
  <si>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</si>
  <si>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</si>
  <si>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</si>
  <si>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</si>
  <si>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</si>
  <si>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</si>
  <si>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</si>
  <si>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</si>
  <si>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</si>
  <si>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</si>
  <si>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</si>
  <si>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</si>
  <si>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</si>
  <si>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</si>
  <si>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</si>
  <si>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</si>
  <si>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</si>
  <si>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</si>
  <si>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</si>
  <si>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</si>
  <si>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</si>
  <si>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</si>
  <si>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</si>
  <si>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</si>
  <si>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</si>
  <si>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</si>
  <si>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</si>
  <si>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</si>
  <si>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</si>
  <si>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</si>
  <si>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</si>
  <si>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</si>
  <si>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</si>
  <si>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</si>
  <si>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</si>
  <si>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</si>
  <si>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</si>
  <si>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</si>
  <si>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</si>
  <si>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</si>
  <si>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</si>
  <si>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</si>
  <si>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</si>
  <si>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</si>
  <si>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</si>
  <si>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</si>
  <si>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</si>
  <si>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</si>
  <si>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</si>
  <si>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</si>
  <si>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</si>
  <si>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</si>
  <si>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</si>
  <si>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</si>
  <si>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</si>
  <si>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</si>
  <si>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</si>
  <si>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</si>
  <si>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</si>
  <si>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</si>
  <si>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</si>
  <si>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</si>
  <si>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</si>
  <si>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</si>
  <si>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</si>
  <si>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</si>
  <si>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</si>
  <si>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</si>
  <si>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</si>
  <si>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</si>
  <si>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</si>
  <si>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</si>
  <si>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</si>
  <si>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</si>
  <si>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</si>
  <si>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</si>
  <si>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</si>
  <si>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</si>
  <si>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</si>
  <si>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</si>
  <si>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</si>
  <si>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</si>
  <si>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</si>
  <si>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</si>
  <si>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</si>
  <si>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</si>
  <si>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</si>
  <si>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</si>
  <si>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</si>
  <si>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</si>
  <si>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</si>
  <si>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</si>
  <si>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</si>
  <si>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</si>
  <si>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</si>
  <si>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</si>
  <si>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</si>
  <si>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</si>
  <si>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</si>
  <si>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</si>
  <si>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</si>
  <si>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</si>
  <si>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</si>
  <si>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</si>
  <si>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</si>
  <si>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</si>
  <si>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</si>
  <si>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</si>
  <si>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</si>
  <si>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</si>
  <si>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</si>
  <si>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</si>
  <si>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</si>
  <si>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</si>
  <si>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</si>
  <si>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</si>
  <si>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</si>
  <si>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</si>
  <si>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</si>
  <si>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</si>
  <si>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</si>
  <si>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</si>
  <si>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</si>
  <si>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</si>
  <si>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</si>
  <si>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</si>
  <si>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</si>
  <si>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</si>
  <si>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</si>
  <si>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</si>
  <si>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</si>
  <si>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</si>
  <si>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</si>
  <si>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</si>
  <si>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</si>
  <si>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</si>
  <si>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</si>
  <si>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</si>
  <si>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</si>
  <si>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</si>
  <si>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</si>
  <si>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</si>
  <si>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</si>
  <si>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</si>
  <si>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</si>
  <si>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</si>
  <si>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</si>
  <si>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</si>
  <si>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</si>
  <si>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</si>
  <si>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</si>
  <si>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</si>
  <si>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</si>
  <si>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</si>
  <si>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</si>
  <si>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</si>
  <si>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</si>
  <si>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</si>
  <si>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</si>
  <si>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</si>
  <si>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</si>
  <si>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</si>
  <si>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</si>
  <si>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</si>
  <si>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</si>
  <si>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</si>
  <si>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</si>
  <si>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</si>
  <si>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</si>
  <si>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</si>
  <si>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</si>
  <si>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</si>
  <si>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</si>
  <si>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</si>
  <si>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</si>
  <si>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</si>
  <si>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</si>
  <si>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</si>
  <si>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</si>
  <si>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</si>
  <si>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</si>
  <si>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</si>
  <si>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</si>
  <si>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</si>
  <si>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</si>
  <si>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</si>
  <si>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</si>
  <si>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</si>
  <si>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</si>
  <si>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</si>
  <si>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</si>
  <si>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</si>
  <si>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</si>
  <si>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</si>
  <si>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</si>
  <si>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</si>
  <si>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</si>
  <si>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</si>
  <si>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</si>
  <si>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</si>
  <si>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</si>
  <si>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</si>
  <si>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</si>
  <si>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</si>
  <si>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</si>
  <si>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</si>
  <si>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</si>
  <si>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</si>
  <si>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</si>
  <si>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</si>
  <si>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</si>
  <si>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</si>
  <si>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</si>
  <si>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</si>
  <si>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</si>
  <si>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</si>
  <si>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</si>
  <si>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</si>
  <si>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</si>
  <si>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</si>
  <si>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</si>
  <si>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</si>
  <si>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</si>
  <si>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</si>
  <si>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</si>
  <si>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</si>
  <si>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</si>
  <si>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</si>
  <si>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</si>
  <si>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</si>
  <si>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</si>
  <si>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</si>
  <si>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</si>
  <si>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</si>
  <si>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</si>
  <si>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</si>
  <si>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</si>
  <si>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</si>
  <si>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</si>
  <si>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</si>
  <si>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</si>
  <si>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</si>
  <si>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</si>
  <si>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</si>
  <si>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</si>
  <si>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</si>
  <si>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</si>
  <si>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</si>
  <si>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</si>
  <si>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</si>
  <si>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</si>
  <si>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</si>
  <si>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</si>
  <si>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</si>
  <si>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</si>
  <si>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</si>
  <si>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</si>
  <si>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</si>
  <si>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</si>
  <si>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</si>
  <si>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</si>
  <si>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</si>
  <si>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</si>
  <si>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</si>
  <si>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</si>
  <si>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</si>
  <si>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</si>
  <si>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</si>
  <si>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</si>
  <si>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</si>
  <si>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</si>
  <si>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</si>
  <si>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</si>
  <si>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</si>
  <si>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</si>
  <si>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</si>
  <si>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</si>
  <si>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</si>
  <si>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</si>
  <si>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</si>
  <si>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</si>
  <si>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</si>
  <si>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</si>
  <si>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</si>
  <si>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</si>
  <si>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</si>
  <si>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</si>
  <si>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</si>
  <si>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</si>
  <si>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</si>
  <si>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</si>
  <si>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</si>
  <si>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</si>
  <si>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</si>
  <si>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</si>
  <si>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</si>
  <si>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</si>
  <si>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</si>
  <si>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</si>
  <si>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</si>
  <si>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</si>
  <si>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</si>
  <si>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</si>
  <si>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</si>
  <si>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</si>
  <si>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</si>
  <si>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</si>
  <si>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</si>
  <si>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</si>
  <si>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</si>
  <si>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</si>
  <si>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</si>
  <si>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</si>
  <si>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</si>
  <si>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</si>
  <si>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</si>
  <si>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</si>
  <si>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</si>
  <si>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</si>
  <si>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</si>
  <si>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</si>
  <si>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</si>
  <si>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</si>
  <si>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</si>
  <si>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</si>
  <si>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</si>
  <si>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</si>
  <si>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</si>
  <si>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</si>
  <si>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</si>
  <si>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</si>
  <si>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</si>
  <si>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</si>
  <si>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</si>
  <si>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</si>
  <si>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</si>
  <si>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</si>
  <si>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</si>
  <si>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</si>
  <si>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</si>
  <si>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</si>
  <si>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</si>
  <si>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</si>
  <si>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</si>
  <si>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</si>
  <si>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</si>
  <si>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</si>
  <si>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</si>
  <si>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</si>
  <si>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</si>
  <si>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</si>
  <si>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</si>
  <si>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</si>
  <si>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</si>
  <si>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</si>
  <si>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</si>
  <si>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</si>
  <si>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</si>
  <si>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</si>
  <si>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</si>
  <si>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</si>
  <si>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</si>
  <si>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</si>
  <si>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</si>
  <si>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</si>
  <si>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</si>
  <si>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</si>
  <si>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</si>
  <si>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</si>
  <si>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</si>
  <si>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</si>
  <si>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</si>
  <si>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</si>
  <si>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</si>
  <si>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</si>
  <si>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</si>
  <si>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</si>
  <si>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</si>
  <si>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</si>
  <si>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</si>
  <si>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</si>
  <si>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</si>
  <si>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</si>
  <si>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</si>
  <si>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</si>
  <si>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</si>
  <si>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</si>
  <si>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</si>
  <si>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</si>
  <si>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</si>
  <si>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</si>
  <si>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</si>
  <si>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</si>
  <si>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</si>
  <si>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</si>
  <si>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</si>
  <si>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</si>
  <si>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</si>
  <si>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</si>
  <si>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</si>
  <si>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</si>
  <si>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</si>
  <si>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</si>
  <si>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</si>
  <si>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</si>
  <si>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</si>
  <si>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</si>
  <si>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</si>
  <si>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</si>
  <si>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</si>
  <si>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</si>
  <si>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</si>
  <si>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</si>
  <si>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</si>
  <si>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</si>
  <si>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</si>
  <si>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</si>
  <si>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</si>
  <si>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</si>
  <si>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</si>
  <si>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</si>
  <si>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</si>
  <si>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</si>
  <si>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</si>
  <si>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</si>
  <si>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</si>
  <si>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</si>
  <si>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</si>
  <si>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</si>
  <si>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</si>
  <si>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</si>
  <si>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</si>
  <si>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</si>
  <si>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</si>
  <si>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</si>
  <si>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</si>
  <si>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</si>
  <si>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</si>
  <si>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</si>
  <si>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</si>
  <si>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</si>
  <si>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</si>
  <si>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</si>
  <si>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</si>
  <si>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</si>
  <si>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</si>
  <si>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</si>
  <si>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</si>
  <si>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</si>
  <si>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</si>
  <si>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</si>
  <si>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</si>
  <si>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</si>
  <si>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</si>
  <si>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</si>
  <si>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</si>
  <si>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</si>
  <si>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</si>
  <si>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</si>
  <si>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</si>
  <si>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</si>
  <si>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</si>
  <si>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</si>
  <si>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</si>
  <si>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</si>
  <si>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</si>
  <si>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</si>
  <si>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</si>
  <si>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</si>
  <si>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</si>
  <si>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</si>
  <si>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</si>
  <si>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</si>
  <si>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</si>
  <si>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</si>
  <si>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</si>
  <si>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</si>
  <si>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</si>
  <si>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</si>
  <si>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</si>
  <si>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</si>
  <si>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</si>
  <si>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</si>
  <si>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</si>
  <si>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</si>
  <si>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</si>
  <si>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</si>
  <si>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</si>
  <si>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</si>
  <si>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</si>
  <si>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</si>
  <si>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</si>
  <si>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</si>
  <si>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</si>
  <si>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</si>
  <si>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</si>
  <si>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</si>
  <si>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</si>
  <si>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</si>
  <si>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</si>
  <si>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</si>
  <si>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</si>
  <si>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</si>
  <si>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</si>
  <si>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</si>
  <si>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</si>
  <si>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</si>
  <si>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</si>
  <si>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</si>
  <si>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</si>
  <si>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</si>
  <si>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</si>
  <si>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</si>
  <si>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</si>
  <si>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</si>
  <si>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</si>
  <si>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</si>
  <si>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</si>
  <si>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</si>
  <si>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</si>
  <si>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</si>
  <si>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</si>
  <si>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</si>
  <si>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</si>
  <si>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</si>
  <si>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</si>
  <si>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</si>
  <si>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</si>
  <si>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</si>
  <si>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</si>
  <si>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</si>
  <si>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</si>
  <si>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</si>
  <si>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</si>
  <si>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</si>
  <si>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</si>
  <si>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</si>
  <si>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</si>
  <si>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</si>
  <si>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</si>
  <si>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</si>
  <si>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</si>
  <si>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</si>
  <si>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</si>
  <si>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</si>
  <si>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</si>
  <si>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</si>
  <si>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</si>
  <si>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</si>
  <si>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</si>
  <si>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</si>
  <si>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</si>
  <si>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</si>
  <si>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</si>
  <si>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</si>
  <si>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</si>
  <si>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</si>
  <si>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</si>
  <si>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</si>
  <si>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</si>
  <si>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</si>
  <si>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</si>
  <si>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</si>
  <si>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</si>
  <si>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</si>
  <si>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</si>
  <si>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</si>
  <si>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</si>
  <si>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</si>
  <si>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</si>
  <si>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</si>
  <si>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</si>
  <si>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</si>
  <si>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</si>
  <si>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</si>
  <si>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</si>
  <si>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</si>
  <si>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</si>
  <si>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</si>
  <si>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</si>
  <si>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</si>
  <si>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</si>
  <si>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</si>
  <si>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</si>
  <si>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</si>
  <si>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</si>
  <si>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</si>
  <si>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</si>
  <si>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</si>
  <si>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</si>
  <si>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</si>
  <si>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</si>
  <si>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</si>
  <si>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</si>
  <si>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</si>
  <si>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</si>
  <si>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</si>
  <si>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</si>
  <si>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</si>
  <si>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</si>
  <si>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</si>
  <si>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</si>
  <si>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</si>
  <si>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</si>
  <si>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</si>
  <si>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</si>
  <si>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</si>
  <si>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</si>
  <si>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</si>
  <si>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</si>
  <si>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</si>
  <si>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</si>
  <si>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</si>
  <si>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</si>
  <si>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</si>
  <si>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</si>
  <si>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</si>
  <si>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</si>
  <si>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</si>
  <si>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</si>
  <si>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</si>
  <si>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</si>
  <si>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</si>
  <si>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</si>
  <si>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</si>
  <si>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</si>
  <si>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</si>
  <si>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</si>
  <si>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</si>
  <si>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</si>
  <si>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</si>
  <si>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</si>
  <si>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</si>
  <si>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</si>
  <si>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</si>
  <si>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</si>
  <si>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</si>
  <si>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</si>
  <si>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</si>
  <si>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</si>
  <si>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</si>
  <si>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</si>
  <si>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</si>
  <si>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</si>
  <si>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</si>
  <si>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</si>
  <si>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</si>
  <si>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</si>
  <si>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</si>
  <si>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</si>
  <si>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</si>
  <si>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</si>
  <si>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</si>
  <si>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</si>
  <si>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</si>
  <si>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</si>
  <si>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</si>
  <si>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</si>
  <si>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</si>
  <si>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</si>
  <si>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</si>
  <si>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</si>
  <si>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</si>
  <si>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</si>
  <si>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</si>
  <si>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</si>
  <si>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</si>
  <si>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</si>
  <si>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</si>
  <si>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</si>
  <si>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</si>
  <si>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</si>
  <si>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</si>
  <si>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</si>
  <si>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</si>
  <si>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</si>
  <si>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</si>
  <si>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</si>
  <si>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</si>
  <si>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</si>
  <si>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</si>
  <si>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</si>
  <si>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</si>
  <si>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</si>
  <si>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</si>
  <si>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</si>
  <si>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</si>
  <si>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</si>
  <si>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</si>
  <si>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</si>
  <si>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</si>
  <si>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</si>
  <si>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</si>
  <si>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</si>
  <si>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</si>
  <si>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</si>
  <si>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</si>
  <si>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</si>
  <si>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</si>
  <si>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</si>
  <si>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</si>
  <si>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</si>
  <si>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</si>
  <si>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</si>
  <si>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</si>
  <si>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</si>
  <si>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</si>
  <si>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</si>
  <si>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</si>
  <si>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</si>
  <si>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</si>
  <si>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</si>
  <si>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</si>
  <si>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</si>
  <si>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</si>
  <si>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</si>
  <si>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</si>
  <si>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</si>
  <si>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</si>
  <si>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</si>
  <si>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</si>
  <si>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</si>
  <si>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</si>
  <si>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</si>
  <si>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</si>
  <si>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</si>
  <si>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</si>
  <si>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</si>
  <si>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</si>
  <si>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</si>
  <si>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</si>
  <si>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</si>
  <si>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</si>
  <si>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</si>
  <si>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</si>
  <si>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</si>
  <si>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</si>
  <si>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</si>
  <si>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</si>
  <si>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</si>
  <si>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</si>
  <si>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</si>
  <si>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</si>
  <si>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</si>
  <si>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</si>
  <si>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</si>
  <si>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</si>
  <si>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</si>
  <si>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</si>
  <si>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</si>
  <si>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</si>
  <si>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</si>
  <si>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</si>
  <si>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</si>
  <si>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</si>
  <si>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</si>
  <si>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</si>
  <si>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</si>
  <si>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</si>
  <si>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</si>
  <si>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</si>
  <si>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</si>
  <si>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</si>
  <si>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</si>
  <si>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</si>
  <si>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</si>
  <si>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</si>
  <si>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</si>
  <si>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</si>
  <si>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</si>
  <si>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</si>
  <si>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</si>
  <si>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</si>
  <si>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</si>
  <si>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</si>
  <si>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</si>
  <si>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</si>
  <si>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</si>
  <si>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</si>
  <si>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</si>
  <si>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</si>
  <si>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</si>
  <si>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</si>
  <si>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</si>
  <si>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</si>
  <si>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</si>
  <si>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</si>
  <si>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</si>
  <si>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</si>
  <si>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</si>
  <si>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</si>
  <si>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</si>
  <si>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</si>
  <si>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</si>
  <si>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</si>
  <si>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</si>
  <si>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</si>
  <si>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</si>
  <si>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</si>
  <si>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</si>
  <si>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</si>
  <si>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</si>
  <si>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</si>
  <si>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</si>
  <si>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</si>
  <si>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</si>
  <si>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</si>
  <si>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</si>
  <si>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</si>
  <si>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</si>
  <si>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</si>
  <si>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</si>
  <si>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</si>
  <si>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</si>
  <si>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</si>
  <si>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</si>
  <si>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</si>
  <si>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</si>
  <si>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</si>
  <si>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</si>
  <si>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</si>
  <si>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</si>
  <si>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</si>
  <si>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</si>
  <si>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</si>
  <si>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</si>
  <si>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</si>
  <si>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</si>
  <si>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</si>
  <si>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</si>
  <si>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</si>
  <si>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</si>
  <si>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</si>
  <si>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</si>
  <si>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</si>
  <si>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</si>
  <si>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</si>
  <si>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</si>
  <si>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</si>
  <si>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</si>
  <si>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</si>
  <si>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</si>
  <si>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</si>
  <si>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</si>
  <si>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</si>
  <si>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</si>
  <si>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</si>
  <si>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</si>
  <si>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</si>
  <si>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</si>
  <si>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</si>
  <si>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</si>
  <si>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</si>
  <si>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</si>
  <si>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</si>
  <si>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</si>
  <si>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</si>
  <si>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</si>
  <si>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</si>
  <si>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</si>
  <si>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</si>
  <si>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</si>
  <si>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</si>
  <si>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</si>
  <si>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</si>
  <si>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</si>
  <si>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</si>
  <si>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</si>
  <si>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</si>
  <si>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</si>
  <si>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</si>
  <si>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</si>
  <si>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</si>
  <si>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</si>
  <si>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</si>
  <si>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</si>
  <si>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</si>
  <si>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</si>
  <si>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</si>
  <si>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</si>
  <si>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</si>
  <si>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</si>
  <si>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</si>
  <si>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</si>
  <si>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</si>
  <si>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</si>
  <si>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</si>
  <si>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</si>
  <si>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</si>
  <si>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</si>
  <si>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</si>
  <si>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</si>
  <si>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</si>
  <si>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</si>
  <si>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</si>
  <si>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</si>
  <si>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</si>
  <si>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</si>
  <si>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</si>
  <si>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</si>
  <si>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</si>
  <si>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</si>
  <si>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</si>
  <si>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</si>
  <si>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</si>
  <si>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</si>
  <si>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</si>
  <si>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</si>
  <si>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</si>
  <si>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</si>
  <si>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</si>
  <si>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</si>
  <si>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</si>
  <si>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</si>
  <si>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</si>
  <si>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</si>
  <si>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</si>
  <si>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</si>
  <si>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</si>
  <si>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</si>
  <si>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</si>
  <si>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</si>
  <si>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</si>
  <si>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</si>
  <si>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</si>
  <si>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</si>
  <si>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</si>
  <si>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</si>
  <si>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</si>
  <si>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</si>
  <si>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</si>
  <si>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</si>
  <si>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</si>
  <si>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</si>
  <si>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</si>
  <si>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</si>
  <si>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</si>
  <si>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</si>
  <si>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</si>
  <si>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</si>
  <si>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</si>
  <si>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</si>
  <si>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</si>
  <si>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</si>
  <si>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</si>
  <si>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</si>
  <si>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</si>
  <si>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</si>
  <si>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</si>
  <si>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</si>
  <si>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</si>
  <si>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</si>
  <si>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</si>
  <si>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</si>
  <si>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</si>
  <si>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</si>
  <si>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</si>
  <si>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</si>
  <si>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</si>
  <si>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</si>
  <si>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</si>
  <si>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</si>
  <si>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</si>
  <si>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</si>
  <si>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</si>
  <si>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</si>
  <si>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</si>
  <si>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</si>
  <si>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</si>
  <si>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</si>
  <si>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</si>
  <si>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</si>
  <si>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</si>
  <si>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</si>
  <si>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</si>
  <si>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</si>
  <si>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</si>
  <si>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</si>
  <si>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</si>
  <si>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</si>
  <si>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</si>
  <si>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</si>
  <si>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</si>
  <si>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</si>
  <si>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</si>
  <si>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</si>
  <si>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</si>
  <si>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</si>
  <si>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</si>
  <si>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</si>
  <si>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</si>
  <si>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</si>
  <si>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</si>
  <si>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</si>
  <si>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</si>
  <si>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</si>
  <si>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</si>
  <si>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</si>
  <si>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</si>
  <si>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</si>
  <si>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</si>
  <si>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</si>
  <si>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</si>
  <si>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</si>
  <si>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</si>
  <si>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</si>
  <si>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</si>
  <si>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</si>
  <si>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</si>
  <si>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</si>
  <si>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</si>
  <si>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</si>
  <si>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</si>
  <si>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</si>
  <si>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</si>
  <si>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</si>
  <si>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</si>
  <si>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</si>
  <si>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</si>
  <si>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</si>
  <si>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</si>
  <si>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</si>
  <si>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</si>
  <si>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</si>
  <si>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</si>
  <si>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</si>
  <si>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</si>
  <si>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</si>
  <si>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</si>
  <si>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</si>
  <si>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</si>
  <si>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</si>
  <si>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</si>
  <si>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</si>
  <si>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</si>
  <si>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</si>
  <si>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</si>
  <si>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</si>
  <si>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</si>
  <si>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</si>
  <si>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</si>
  <si>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</si>
  <si>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</si>
  <si>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</si>
  <si>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</si>
  <si>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</si>
  <si>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</si>
  <si>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</si>
  <si>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</si>
  <si>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</si>
  <si>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</si>
  <si>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</si>
  <si>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</si>
  <si>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</si>
  <si>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</si>
  <si>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</si>
  <si>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</si>
  <si>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</si>
  <si>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</si>
  <si>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</si>
  <si>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</si>
  <si>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</si>
  <si>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</si>
  <si>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</si>
  <si>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</si>
  <si>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</si>
  <si>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</si>
  <si>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</si>
  <si>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</si>
  <si>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</si>
  <si>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</si>
  <si>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</si>
  <si>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</si>
  <si>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</si>
  <si>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</si>
  <si>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</si>
  <si>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</si>
  <si>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</si>
  <si>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</si>
  <si>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</si>
  <si>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</si>
  <si>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</si>
  <si>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</si>
  <si>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</si>
  <si>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</si>
  <si>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</si>
  <si>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</si>
  <si>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</si>
  <si>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</si>
  <si>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</si>
  <si>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</si>
  <si>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</si>
  <si>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</si>
  <si>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</si>
  <si>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</si>
  <si>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</si>
  <si>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</si>
  <si>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</si>
  <si>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</si>
  <si>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</si>
  <si>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</si>
  <si>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</si>
  <si>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</si>
  <si>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</si>
  <si>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</si>
  <si>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</si>
  <si>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</si>
  <si>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</si>
  <si>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</si>
  <si>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</si>
  <si>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</si>
  <si>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</si>
  <si>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</si>
  <si>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</si>
  <si>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</si>
  <si>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</si>
  <si>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</si>
  <si>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</si>
  <si>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</si>
  <si>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</si>
  <si>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</si>
  <si>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</si>
  <si>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</si>
  <si>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</si>
  <si>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</si>
  <si>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</si>
  <si>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</si>
  <si>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</si>
  <si>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</si>
  <si>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</si>
  <si>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</si>
  <si>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</si>
  <si>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</si>
  <si>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</si>
  <si>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</si>
  <si>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</si>
  <si>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</si>
  <si>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</si>
  <si>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</si>
  <si>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</si>
  <si>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</si>
  <si>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</si>
  <si>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</si>
  <si>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</si>
  <si>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</si>
  <si>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</si>
  <si>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</si>
  <si>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</si>
  <si>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</si>
  <si>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</si>
  <si>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</si>
  <si>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</si>
  <si>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</si>
  <si>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</si>
  <si>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</si>
  <si>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</si>
  <si>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</si>
  <si>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</si>
  <si>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</si>
  <si>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</si>
  <si>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</si>
  <si>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</si>
  <si>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</si>
  <si>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</si>
  <si>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</si>
  <si>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</si>
  <si>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</si>
  <si>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</si>
  <si>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</si>
  <si>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</si>
  <si>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</si>
  <si>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</si>
  <si>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</si>
  <si>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</si>
  <si>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</si>
  <si>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</si>
  <si>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</si>
  <si>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</si>
  <si>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</si>
  <si>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</si>
  <si>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</si>
  <si>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</si>
  <si>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</si>
  <si>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</si>
  <si>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</si>
  <si>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</si>
  <si>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</si>
  <si>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</si>
  <si>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</si>
  <si>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</si>
  <si>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</si>
  <si>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</si>
  <si>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</si>
  <si>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</si>
  <si>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</si>
  <si>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</si>
  <si>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</si>
  <si>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</si>
  <si>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</si>
  <si>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</si>
  <si>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</si>
  <si>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</si>
  <si>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</si>
  <si>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</si>
  <si>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</si>
  <si>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</si>
  <si>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</si>
  <si>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</si>
  <si>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</si>
  <si>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</si>
  <si>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</si>
  <si>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</si>
  <si>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</si>
  <si>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</si>
  <si>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</si>
  <si>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</si>
  <si>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</si>
  <si>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</si>
  <si>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</si>
  <si>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</si>
  <si>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</si>
  <si>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</si>
  <si>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</si>
  <si>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</si>
  <si>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</si>
  <si>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</si>
  <si>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</si>
  <si>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</si>
  <si>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</si>
  <si>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</si>
  <si>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</si>
  <si>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</si>
  <si>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</si>
  <si>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</si>
  <si>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</si>
  <si>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</si>
  <si>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</si>
  <si>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</si>
  <si>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</si>
  <si>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</si>
  <si>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</si>
  <si>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</si>
  <si>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</si>
  <si>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</si>
  <si>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</si>
  <si>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</si>
  <si>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</si>
  <si>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</si>
  <si>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</si>
  <si>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</si>
  <si>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</si>
  <si>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</si>
  <si>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</si>
  <si>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</si>
  <si>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</si>
  <si>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</si>
  <si>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</si>
  <si>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</si>
  <si>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</si>
  <si>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</si>
  <si>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</si>
  <si>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</si>
  <si>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</si>
  <si>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</si>
  <si>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</si>
  <si>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</si>
  <si>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</si>
  <si>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</si>
  <si>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</si>
  <si>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</si>
  <si>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</si>
  <si>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</si>
  <si>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</si>
  <si>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</si>
  <si>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</si>
  <si>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</si>
  <si>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</si>
  <si>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</si>
  <si>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</si>
  <si>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</si>
  <si>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</si>
  <si>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</si>
  <si>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</si>
  <si>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</si>
  <si>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</si>
  <si>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</si>
  <si>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</si>
  <si>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</si>
  <si>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</si>
  <si>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</si>
  <si>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</si>
  <si>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</si>
  <si>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</si>
  <si>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</si>
  <si>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</si>
  <si>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</si>
  <si>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</si>
  <si>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</si>
  <si>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</si>
  <si>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</si>
  <si>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</si>
  <si>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</si>
  <si>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</si>
  <si>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</si>
  <si>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</si>
  <si>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</si>
  <si>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</si>
  <si>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</si>
  <si>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</si>
  <si>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</si>
  <si>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</si>
  <si>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</si>
  <si>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</si>
  <si>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</si>
  <si>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</si>
  <si>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</si>
  <si>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</si>
  <si>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</si>
  <si>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</si>
  <si>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</si>
  <si>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</si>
  <si>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</si>
  <si>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</si>
  <si>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</si>
  <si>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</si>
  <si>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</si>
  <si>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</si>
  <si>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</si>
  <si>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</si>
  <si>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</si>
  <si>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</si>
  <si>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</si>
  <si>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</si>
  <si>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</si>
  <si>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</si>
  <si>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</si>
  <si>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</si>
  <si>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</si>
  <si>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</si>
  <si>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</si>
  <si>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</si>
  <si>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</si>
  <si>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</si>
  <si>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</si>
  <si>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</si>
  <si>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</si>
  <si>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</si>
  <si>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</si>
  <si>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</si>
  <si>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</si>
  <si>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</si>
  <si>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</si>
  <si>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</si>
  <si>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</si>
  <si>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</si>
  <si>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</si>
  <si>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</si>
  <si>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</si>
  <si>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</si>
  <si>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</si>
  <si>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</si>
  <si>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</si>
  <si>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</si>
  <si>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</si>
  <si>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</si>
  <si>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</si>
  <si>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</si>
  <si>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</si>
  <si>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</si>
  <si>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</si>
  <si>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</si>
  <si>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</si>
  <si>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</si>
  <si>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</si>
  <si>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</si>
  <si>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</si>
  <si>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</si>
  <si>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</si>
  <si>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</si>
  <si>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</si>
  <si>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</si>
  <si>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</si>
  <si>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</si>
  <si>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</si>
  <si>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</si>
  <si>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</si>
  <si>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</si>
  <si>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</si>
  <si>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</si>
  <si>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</si>
  <si>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</si>
  <si>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</si>
  <si>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</si>
  <si>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</si>
  <si>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</si>
  <si>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</si>
  <si>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</si>
  <si>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</si>
  <si>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</si>
  <si>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</si>
  <si>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</si>
  <si>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</si>
  <si>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</si>
  <si>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</si>
  <si>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</si>
  <si>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</si>
  <si>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</si>
  <si>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</si>
  <si>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</si>
  <si>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</si>
  <si>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</si>
  <si>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</si>
  <si>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</si>
  <si>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</si>
  <si>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</si>
  <si>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</si>
  <si>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</si>
  <si>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</si>
  <si>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</si>
  <si>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</si>
  <si>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</si>
  <si>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</si>
  <si>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</si>
  <si>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</si>
  <si>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</si>
  <si>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</si>
  <si>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</si>
  <si>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</si>
  <si>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</si>
  <si>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</si>
  <si>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</si>
  <si>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</si>
  <si>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</si>
  <si>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</si>
  <si>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</si>
  <si>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</si>
  <si>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</si>
  <si>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</si>
  <si>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</si>
  <si>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</si>
  <si>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</si>
  <si>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</si>
  <si>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</si>
  <si>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</si>
  <si>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</si>
  <si>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</si>
  <si>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</si>
  <si>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</si>
  <si>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</si>
  <si>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</si>
  <si>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</si>
  <si>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</si>
  <si>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</si>
  <si>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</si>
  <si>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</si>
  <si>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</si>
  <si>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</si>
  <si>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</si>
  <si>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</si>
  <si>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</si>
  <si>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</si>
  <si>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</si>
  <si>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</si>
  <si>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</si>
  <si>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</si>
  <si>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</si>
  <si>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</si>
  <si>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</si>
  <si>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</si>
  <si>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</si>
  <si>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</si>
  <si>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</si>
  <si>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</si>
  <si>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</si>
  <si>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</si>
  <si>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</si>
  <si>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</si>
  <si>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</si>
  <si>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</si>
  <si>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</si>
  <si>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</si>
  <si>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</si>
  <si>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</si>
  <si>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</si>
  <si>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</si>
  <si>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</si>
  <si>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</si>
  <si>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</si>
  <si>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</si>
  <si>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</si>
  <si>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</si>
  <si>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</si>
  <si>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</si>
  <si>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</si>
  <si>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</si>
  <si>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</si>
  <si>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</si>
  <si>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</si>
  <si>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</si>
  <si>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</si>
  <si>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</si>
  <si>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</si>
  <si>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</si>
  <si>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</si>
  <si>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</si>
  <si>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</si>
  <si>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</si>
  <si>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</si>
  <si>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</si>
  <si>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</si>
  <si>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</si>
  <si>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</si>
  <si>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</si>
  <si>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</si>
  <si>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</si>
  <si>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</si>
  <si>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</si>
  <si>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</si>
  <si>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</si>
  <si>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</si>
  <si>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</si>
  <si>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</si>
  <si>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</si>
  <si>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</si>
  <si>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</si>
  <si>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</si>
  <si>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</si>
  <si>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</si>
  <si>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</si>
  <si>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</si>
  <si>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</si>
  <si>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</si>
  <si>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</si>
  <si>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</si>
  <si>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</si>
  <si>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</si>
  <si>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</si>
  <si>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</si>
  <si>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</si>
  <si>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</si>
  <si>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</si>
  <si>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</si>
  <si>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</si>
  <si>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</si>
  <si>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</si>
  <si>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</si>
  <si>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</si>
  <si>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</si>
  <si>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</si>
  <si>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</si>
  <si>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</si>
  <si>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</si>
  <si>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</si>
  <si>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</si>
  <si>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</si>
  <si>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</si>
  <si>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</si>
  <si>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</si>
  <si>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</si>
  <si>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</si>
  <si>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</si>
  <si>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</si>
  <si>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</si>
  <si>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</si>
  <si>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</si>
  <si>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</si>
  <si>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</si>
  <si>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</si>
  <si>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</si>
  <si>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</si>
  <si>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</si>
  <si>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</si>
  <si>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</si>
  <si>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</si>
  <si>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</si>
  <si>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</si>
  <si>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</si>
  <si>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</si>
  <si>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</si>
  <si>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</si>
  <si>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</si>
  <si>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</si>
  <si>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</si>
  <si>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</si>
  <si>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</si>
  <si>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</si>
  <si>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</si>
  <si>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</si>
  <si>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</si>
  <si>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</si>
  <si>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</si>
  <si>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</si>
  <si>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</si>
  <si>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</si>
  <si>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</si>
  <si>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</si>
  <si>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</si>
  <si>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</si>
  <si>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</si>
  <si>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</si>
  <si>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</si>
  <si>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</si>
  <si>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</si>
  <si>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</si>
  <si>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</si>
  <si>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</si>
  <si>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</si>
  <si>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</si>
  <si>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</si>
  <si>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</si>
  <si>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</si>
  <si>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</si>
  <si>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</si>
  <si>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</si>
  <si>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</si>
  <si>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</si>
  <si>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</si>
  <si>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</si>
  <si>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</si>
  <si>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</si>
  <si>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</si>
  <si>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</si>
  <si>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</si>
  <si>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</si>
  <si>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</si>
  <si>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</si>
  <si>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</si>
  <si>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</si>
  <si>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</si>
  <si>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</si>
  <si>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</si>
  <si>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</si>
  <si>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</si>
  <si>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</si>
  <si>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</si>
  <si>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</si>
  <si>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</si>
  <si>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</si>
  <si>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</si>
  <si>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</si>
  <si>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</si>
  <si>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</si>
  <si>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</si>
  <si>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</si>
  <si>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</si>
  <si>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</si>
  <si>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</si>
  <si>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</si>
  <si>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</si>
  <si>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</si>
  <si>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</si>
  <si>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</si>
  <si>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</si>
  <si>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</si>
  <si>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</si>
  <si>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</si>
  <si>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</si>
  <si>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</si>
  <si>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</si>
  <si>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</si>
  <si>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</si>
  <si>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</si>
  <si>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</si>
  <si>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</si>
  <si>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</si>
  <si>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</si>
  <si>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</si>
  <si>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</si>
  <si>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</si>
  <si>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</si>
  <si>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</si>
  <si>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</si>
  <si>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</si>
  <si>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</si>
  <si>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</si>
  <si>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</si>
  <si>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</si>
  <si>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</si>
  <si>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</si>
  <si>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</si>
  <si>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</si>
  <si>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</si>
  <si>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</si>
  <si>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</si>
  <si>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</si>
  <si>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</si>
  <si>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</si>
  <si>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</si>
  <si>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</si>
  <si>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</si>
  <si>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</si>
  <si>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</si>
  <si>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</si>
  <si>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</si>
  <si>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</si>
  <si>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</si>
  <si>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</si>
  <si>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</si>
  <si>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</si>
  <si>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</si>
  <si>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</si>
  <si>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</si>
  <si>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</si>
  <si>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</si>
  <si>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</si>
  <si>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</si>
  <si>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</si>
  <si>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</si>
  <si>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</si>
  <si>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</si>
  <si>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</si>
  <si>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</si>
  <si>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</si>
  <si>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</si>
  <si>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</si>
  <si>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</si>
  <si>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</si>
  <si>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</si>
  <si>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</si>
  <si>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</si>
  <si>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</si>
  <si>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</si>
  <si>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</si>
  <si>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</si>
  <si>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</si>
  <si>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</si>
  <si>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</si>
  <si>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</si>
  <si>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</si>
  <si>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</si>
  <si>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</si>
  <si>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</si>
  <si>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</si>
  <si>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</si>
  <si>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</si>
  <si>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</si>
  <si>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</si>
  <si>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</si>
  <si>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</si>
  <si>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</si>
  <si>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</si>
  <si>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</si>
  <si>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</si>
  <si>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</si>
  <si>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</si>
  <si>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</si>
  <si>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</si>
  <si>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</si>
  <si>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</si>
  <si>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</si>
  <si>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</si>
  <si>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</si>
  <si>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</si>
  <si>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</si>
  <si>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</si>
  <si>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</si>
  <si>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</si>
  <si>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</si>
  <si>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</si>
  <si>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</si>
  <si>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</si>
  <si>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</si>
  <si>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</si>
  <si>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</si>
  <si>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</si>
  <si>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</si>
  <si>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</si>
  <si>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</si>
  <si>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</si>
  <si>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</si>
  <si>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</si>
  <si>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</si>
  <si>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</si>
  <si>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</si>
  <si>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</si>
  <si>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</si>
  <si>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</si>
  <si>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</si>
  <si>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</si>
  <si>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</si>
  <si>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</si>
  <si>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</si>
  <si>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</si>
  <si>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</si>
  <si>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</si>
  <si>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</si>
  <si>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</si>
  <si>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</si>
  <si>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</si>
  <si>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</si>
  <si>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</si>
  <si>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</si>
  <si>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</si>
  <si>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</si>
  <si>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</si>
  <si>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</si>
  <si>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</si>
  <si>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</si>
  <si>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</si>
  <si>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</si>
  <si>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</si>
  <si>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</si>
  <si>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</si>
  <si>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</si>
  <si>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</si>
  <si>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</si>
  <si>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</si>
  <si>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</si>
  <si>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</si>
  <si>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</si>
  <si>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</si>
  <si>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</si>
  <si>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</si>
  <si>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</si>
  <si>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</si>
  <si>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</si>
  <si>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</si>
  <si>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</si>
  <si>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</si>
  <si>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</si>
  <si>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</si>
  <si>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</si>
  <si>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</si>
  <si>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</si>
  <si>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</si>
  <si>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</si>
  <si>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</si>
  <si>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</si>
  <si>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</si>
  <si>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</si>
  <si>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</si>
  <si>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</si>
  <si>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</si>
  <si>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</si>
  <si>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</si>
  <si>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</si>
  <si>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</si>
  <si>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</si>
  <si>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</si>
  <si>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</si>
  <si>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</si>
  <si>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</si>
  <si>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</si>
  <si>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</si>
  <si>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</si>
  <si>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</si>
  <si>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</si>
  <si>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</si>
  <si>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</si>
  <si>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</si>
  <si>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</si>
  <si>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</si>
  <si>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</si>
  <si>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</si>
  <si>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</si>
  <si>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</si>
  <si>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</si>
  <si>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</si>
  <si>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</si>
  <si>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</si>
  <si>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</si>
  <si>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</si>
  <si>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</si>
  <si>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</si>
  <si>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</si>
  <si>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</si>
  <si>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</si>
  <si>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</si>
  <si>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</si>
  <si>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</si>
  <si>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</si>
  <si>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</si>
  <si>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</si>
  <si>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</si>
  <si>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</si>
  <si>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</si>
  <si>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</si>
  <si>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</si>
  <si>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</si>
  <si>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</si>
  <si>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</si>
  <si>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</si>
  <si>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</si>
  <si>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</si>
  <si>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</si>
  <si>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</si>
  <si>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</si>
  <si>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</si>
  <si>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</si>
  <si>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</si>
  <si>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</si>
  <si>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</si>
  <si>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</si>
  <si>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</si>
  <si>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</si>
  <si>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</si>
  <si>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</si>
  <si>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</si>
  <si>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</si>
  <si>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</si>
  <si>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</si>
  <si>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</si>
  <si>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</si>
  <si>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</si>
  <si>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</si>
  <si>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</si>
  <si>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</si>
  <si>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</si>
  <si>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</si>
  <si>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</si>
  <si>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</si>
  <si>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</si>
  <si>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</si>
  <si>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</si>
  <si>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</si>
  <si>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</si>
  <si>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</si>
  <si>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</si>
  <si>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</si>
  <si>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</si>
  <si>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</si>
  <si>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</si>
  <si>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</si>
  <si>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</si>
  <si>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</si>
  <si>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</si>
  <si>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</si>
  <si>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</si>
  <si>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</si>
  <si>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</si>
  <si>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</si>
  <si>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</si>
  <si>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</si>
  <si>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</si>
  <si>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</si>
  <si>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</si>
  <si>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</si>
  <si>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</si>
  <si>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</si>
  <si>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</si>
  <si>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</si>
  <si>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</si>
  <si>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</si>
  <si>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</si>
  <si>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</si>
  <si>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</si>
  <si>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</si>
  <si>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</si>
  <si>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</si>
  <si>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</si>
  <si>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</si>
  <si>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</si>
  <si>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</si>
  <si>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</si>
  <si>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</si>
  <si>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</si>
  <si>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</si>
  <si>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</si>
  <si>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</si>
  <si>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</si>
  <si>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</si>
  <si>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</si>
  <si>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</si>
  <si>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</si>
  <si>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</si>
  <si>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</si>
  <si>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</si>
  <si>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</si>
  <si>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</si>
  <si>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</si>
  <si>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</si>
  <si>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</si>
  <si>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</si>
  <si>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</si>
  <si>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</si>
  <si>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</si>
  <si>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</si>
  <si>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</si>
  <si>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</si>
  <si>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</si>
  <si>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</si>
  <si>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</si>
  <si>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</si>
  <si>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</si>
  <si>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</si>
  <si>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</si>
  <si>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</si>
  <si>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</si>
  <si>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</si>
  <si>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</si>
  <si>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</si>
  <si>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</si>
  <si>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</si>
  <si>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</si>
  <si>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</si>
  <si>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</si>
  <si>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</si>
  <si>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</si>
  <si>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</si>
  <si>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</si>
  <si>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</si>
  <si>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</si>
  <si>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</si>
  <si>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</si>
  <si>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</si>
  <si>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</si>
  <si>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</si>
  <si>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</si>
  <si>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</si>
  <si>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</si>
  <si>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</si>
  <si>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</si>
  <si>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</si>
  <si>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</si>
  <si>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</si>
  <si>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</si>
  <si>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</si>
  <si>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</si>
  <si>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</si>
  <si>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</si>
  <si>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</si>
  <si>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</si>
  <si>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</si>
  <si>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</si>
  <si>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</si>
  <si>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</si>
  <si>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</si>
  <si>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</si>
  <si>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</si>
  <si>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</si>
  <si>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</si>
  <si>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</si>
  <si>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</si>
  <si>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</si>
  <si>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</si>
  <si>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</si>
  <si>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</si>
  <si>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</si>
  <si>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</si>
  <si>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</si>
  <si>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</si>
  <si>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</si>
  <si>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</si>
  <si>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</si>
  <si>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</si>
  <si>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</si>
  <si>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</si>
  <si>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</si>
  <si>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</si>
  <si>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</si>
  <si>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</si>
  <si>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</si>
  <si>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</si>
  <si>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</si>
  <si>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</si>
  <si>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</si>
  <si>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</si>
  <si>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</si>
  <si>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</si>
  <si>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</si>
  <si>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</si>
  <si>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</si>
  <si>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</si>
  <si>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</si>
  <si>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</si>
  <si>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</si>
  <si>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</si>
  <si>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</si>
  <si>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</si>
  <si>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</si>
  <si>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</si>
  <si>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</si>
  <si>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</si>
  <si>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</si>
  <si>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</si>
  <si>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</si>
  <si>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</si>
  <si>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</si>
  <si>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</si>
  <si>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</si>
  <si>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</si>
  <si>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</si>
  <si>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</si>
  <si>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</si>
  <si>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</si>
  <si>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</si>
  <si>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</si>
  <si>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</si>
  <si>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</si>
  <si>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</si>
  <si>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</si>
  <si>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</si>
  <si>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</si>
  <si>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</si>
  <si>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</si>
  <si>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</si>
  <si>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</si>
  <si>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</si>
  <si>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</si>
  <si>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</si>
  <si>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</si>
  <si>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</si>
  <si>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</si>
  <si>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</si>
  <si>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</si>
  <si>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</si>
  <si>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</si>
  <si>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</si>
  <si>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</si>
  <si>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</si>
  <si>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</si>
  <si>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</si>
  <si>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</si>
  <si>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</si>
  <si>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</si>
  <si>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</si>
  <si>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</si>
  <si>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</si>
  <si>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</si>
  <si>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</si>
  <si>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</si>
  <si>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</si>
  <si>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</si>
  <si>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</si>
  <si>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</si>
  <si>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</si>
  <si>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</si>
  <si>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</si>
  <si>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</si>
  <si>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</si>
  <si>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</si>
  <si>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</si>
  <si>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</si>
  <si>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</si>
  <si>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</si>
  <si>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</si>
  <si>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</si>
  <si>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</si>
  <si>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</si>
  <si>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</si>
  <si>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</si>
  <si>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</si>
  <si>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</si>
  <si>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</si>
  <si>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</si>
  <si>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</si>
  <si>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</si>
  <si>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</si>
  <si>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</si>
  <si>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</si>
  <si>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</si>
  <si>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</si>
  <si>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</si>
  <si>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</si>
  <si>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</si>
  <si>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</si>
  <si>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</si>
  <si>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</si>
  <si>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</si>
  <si>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</si>
  <si>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</si>
  <si>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</si>
  <si>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</si>
  <si>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</si>
  <si>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</si>
  <si>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</si>
  <si>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</si>
  <si>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</si>
  <si>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</si>
  <si>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</si>
  <si>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</si>
  <si>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</si>
  <si>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</si>
  <si>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</si>
  <si>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</si>
  <si>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</si>
  <si>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</si>
  <si>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</si>
  <si>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</si>
  <si>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</si>
  <si>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</si>
  <si>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</si>
  <si>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</si>
  <si>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</si>
  <si>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</si>
  <si>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</si>
  <si>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</si>
  <si>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</si>
  <si>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</si>
  <si>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</si>
  <si>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</si>
  <si>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</si>
  <si>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</si>
  <si>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</si>
  <si>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</si>
  <si>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</si>
  <si>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</si>
  <si>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</si>
  <si>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</si>
  <si>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</si>
  <si>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</si>
  <si>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</si>
  <si>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</si>
  <si>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</si>
  <si>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</si>
  <si>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</si>
  <si>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</si>
  <si>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</si>
  <si>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</si>
  <si>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</si>
  <si>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</si>
  <si>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</si>
  <si>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</si>
  <si>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</si>
  <si>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</si>
  <si>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</si>
  <si>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</si>
  <si>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</si>
  <si>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</si>
  <si>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</si>
  <si>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</si>
  <si>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</si>
  <si>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</si>
  <si>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</si>
  <si>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</si>
  <si>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</si>
  <si>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</si>
  <si>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</si>
  <si>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</si>
  <si>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</si>
  <si>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</si>
  <si>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</si>
  <si>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</si>
  <si>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</si>
  <si>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</si>
  <si>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</si>
  <si>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</si>
  <si>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</si>
  <si>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</si>
  <si>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</si>
  <si>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</si>
  <si>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</si>
  <si>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</si>
  <si>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</si>
  <si>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</si>
  <si>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</si>
  <si>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</si>
  <si>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</si>
  <si>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</si>
  <si>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</si>
  <si>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</si>
  <si>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</si>
  <si>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</si>
  <si>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</si>
  <si>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</si>
  <si>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</si>
  <si>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</si>
  <si>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</si>
  <si>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</si>
  <si>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</si>
  <si>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</si>
  <si>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</si>
  <si>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</si>
  <si>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</si>
  <si>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</si>
  <si>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</si>
  <si>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</si>
  <si>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</si>
  <si>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</si>
  <si>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</si>
  <si>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</si>
  <si>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</si>
  <si>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</si>
  <si>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</si>
  <si>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</si>
  <si>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</si>
  <si>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</si>
  <si>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</si>
  <si>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</si>
  <si>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</si>
  <si>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</si>
  <si>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</si>
  <si>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</si>
  <si>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</si>
  <si>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</si>
  <si>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</si>
  <si>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</si>
  <si>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</si>
  <si>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</si>
  <si>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</si>
  <si>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</si>
  <si>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</si>
  <si>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</si>
  <si>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</si>
  <si>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</si>
  <si>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</si>
  <si>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</si>
  <si>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</si>
  <si>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</si>
  <si>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</si>
  <si>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</si>
  <si>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</si>
  <si>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</si>
  <si>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</si>
  <si>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</si>
  <si>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</si>
  <si>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</si>
  <si>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</si>
  <si>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</si>
  <si>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</si>
  <si>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</si>
  <si>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</si>
  <si>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</si>
  <si>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</si>
  <si>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</si>
  <si>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</si>
  <si>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</si>
  <si>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</si>
  <si>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</si>
  <si>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</si>
  <si>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</si>
  <si>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</si>
  <si>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</si>
  <si>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</si>
  <si>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</si>
  <si>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</si>
  <si>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</si>
  <si>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</si>
  <si>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</si>
  <si>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</si>
  <si>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</si>
  <si>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</si>
  <si>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</si>
  <si>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</si>
  <si>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</si>
  <si>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</si>
  <si>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</si>
  <si>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</si>
  <si>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</si>
  <si>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</si>
  <si>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</si>
  <si>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</si>
  <si>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</si>
  <si>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</si>
  <si>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</si>
  <si>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</si>
  <si>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</si>
  <si>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</si>
  <si>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</si>
  <si>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</si>
  <si>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</si>
  <si>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</si>
  <si>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</si>
  <si>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</si>
  <si>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</si>
  <si>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</si>
  <si>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</si>
  <si>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</si>
  <si>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</si>
  <si>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</si>
  <si>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</si>
  <si>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</si>
  <si>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</si>
  <si>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</si>
  <si>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</si>
  <si>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</si>
  <si>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</si>
  <si>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</si>
  <si>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</si>
  <si>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</si>
  <si>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</si>
  <si>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</si>
  <si>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</si>
  <si>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</si>
  <si>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</si>
  <si>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</si>
  <si>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</si>
  <si>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</si>
  <si>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</si>
  <si>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</si>
  <si>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</si>
  <si>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</si>
  <si>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</si>
  <si>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</si>
  <si>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</si>
  <si>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</si>
  <si>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</si>
  <si>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</si>
  <si>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</si>
  <si>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</si>
  <si>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</si>
  <si>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</si>
  <si>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</si>
  <si>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</si>
  <si>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</si>
  <si>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</si>
  <si>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</si>
  <si>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</si>
  <si>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</si>
  <si>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</si>
  <si>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</si>
  <si>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</si>
  <si>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</si>
  <si>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</si>
  <si>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</si>
  <si>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</si>
  <si>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</si>
  <si>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</si>
  <si>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</si>
  <si>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</si>
  <si>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</si>
  <si>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</si>
  <si>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</si>
  <si>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</si>
  <si>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</si>
  <si>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</si>
  <si>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</si>
  <si>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</si>
  <si>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</si>
  <si>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</si>
  <si>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</si>
  <si>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</si>
  <si>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</si>
  <si>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</si>
  <si>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</si>
  <si>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</si>
  <si>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</si>
  <si>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</si>
  <si>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</si>
  <si>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</si>
  <si>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</si>
  <si>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</si>
  <si>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</si>
  <si>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</si>
  <si>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</si>
  <si>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</si>
  <si>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</si>
  <si>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</si>
  <si>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</si>
  <si>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</si>
  <si>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</si>
  <si>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</si>
  <si>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</si>
  <si>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</si>
  <si>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</si>
  <si>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</si>
  <si>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</si>
  <si>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</si>
  <si>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</si>
  <si>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</si>
  <si>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</si>
  <si>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</si>
  <si>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</si>
  <si>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</si>
  <si>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</si>
  <si>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</si>
  <si>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</si>
  <si>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</si>
  <si>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</si>
  <si>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</si>
  <si>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</si>
  <si>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</si>
  <si>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</si>
  <si>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</si>
  <si>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</si>
  <si>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</si>
  <si>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</si>
  <si>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</si>
  <si>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</si>
  <si>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</si>
  <si>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</si>
  <si>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</si>
  <si>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</si>
  <si>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</si>
  <si>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</si>
  <si>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</si>
  <si>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</si>
  <si>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</si>
  <si>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</si>
  <si>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</si>
  <si>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</si>
  <si>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</si>
  <si>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</si>
  <si>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</si>
  <si>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</si>
  <si>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</si>
  <si>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</si>
  <si>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</si>
  <si>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</si>
  <si>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</si>
  <si>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</si>
  <si>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</si>
  <si>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</si>
  <si>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</si>
  <si>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</si>
  <si>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</si>
  <si>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</si>
  <si>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</si>
  <si>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</si>
  <si>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</si>
  <si>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</si>
  <si>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</si>
  <si>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</si>
  <si>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</si>
  <si>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</si>
  <si>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</si>
  <si>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</si>
  <si>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</si>
  <si>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</si>
  <si>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</si>
  <si>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</si>
  <si>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</si>
  <si>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</si>
  <si>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</si>
  <si>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</si>
  <si>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</si>
  <si>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</si>
  <si>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</si>
  <si>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</si>
  <si>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</si>
  <si>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</si>
  <si>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</si>
  <si>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</si>
  <si>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</si>
  <si>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</si>
  <si>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</si>
  <si>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</si>
  <si>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</si>
  <si>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</si>
  <si>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</si>
  <si>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</si>
  <si>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</si>
  <si>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</si>
  <si>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</si>
  <si>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</si>
  <si>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</si>
  <si>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</si>
  <si>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</si>
  <si>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</si>
  <si>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</si>
  <si>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</si>
  <si>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</si>
  <si>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</si>
  <si>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</si>
  <si>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</si>
  <si>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</si>
  <si>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</si>
  <si>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</si>
  <si>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</si>
  <si>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</si>
  <si>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</si>
  <si>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</si>
  <si>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</si>
  <si>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</si>
  <si>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</si>
  <si>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</si>
  <si>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</si>
  <si>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</si>
  <si>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</si>
  <si>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</si>
  <si>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</si>
  <si>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</si>
  <si>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</si>
  <si>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</si>
  <si>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</si>
  <si>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</si>
  <si>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</si>
  <si>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</si>
  <si>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</si>
  <si>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</si>
  <si>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</si>
  <si>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</si>
  <si>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</si>
  <si>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</si>
  <si>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</si>
  <si>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</si>
  <si>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</si>
  <si>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</si>
  <si>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</si>
  <si>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</si>
  <si>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</si>
  <si>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</si>
  <si>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</si>
  <si>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</si>
  <si>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</si>
  <si>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</si>
  <si>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</si>
  <si>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</si>
  <si>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</si>
  <si>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</si>
  <si>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</si>
  <si>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</si>
  <si>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</si>
  <si>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</si>
  <si>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</si>
  <si>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</si>
  <si>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</si>
  <si>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</si>
  <si>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</si>
  <si>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</si>
  <si>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</si>
  <si>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</si>
  <si>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</si>
  <si>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</si>
  <si>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</si>
  <si>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</si>
  <si>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</si>
  <si>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</si>
  <si>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</si>
  <si>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</si>
  <si>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</si>
  <si>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</si>
  <si>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</si>
  <si>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</si>
  <si>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</si>
  <si>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</si>
  <si>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</si>
  <si>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</si>
  <si>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</si>
  <si>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</si>
  <si>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</si>
  <si>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</si>
  <si>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</si>
  <si>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</si>
  <si>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</si>
  <si>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</si>
  <si>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</si>
  <si>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</si>
  <si>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</si>
  <si>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</si>
  <si>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</si>
  <si>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</si>
  <si>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</si>
  <si>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</si>
  <si>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</si>
  <si>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</si>
  <si>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</si>
  <si>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</si>
  <si>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</si>
  <si>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</si>
  <si>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</si>
  <si>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</si>
  <si>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</si>
  <si>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</si>
  <si>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</si>
  <si>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</si>
  <si>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</si>
  <si>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</si>
  <si>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</si>
  <si>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</si>
  <si>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</si>
  <si>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</si>
  <si>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</si>
  <si>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</si>
  <si>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</si>
  <si>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</si>
  <si>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</si>
  <si>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</si>
  <si>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</si>
  <si>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</si>
  <si>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</si>
  <si>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</si>
  <si>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</si>
  <si>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</si>
  <si>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</si>
  <si>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</si>
  <si>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</si>
  <si>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</si>
  <si>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</si>
  <si>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</si>
  <si>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</si>
  <si>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</si>
  <si>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</si>
  <si>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</si>
  <si>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</si>
  <si>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</si>
  <si>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</si>
  <si>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</si>
  <si>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</si>
  <si>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</si>
  <si>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</si>
  <si>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</si>
  <si>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</si>
  <si>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</si>
  <si>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</si>
  <si>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</si>
  <si>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</si>
  <si>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</si>
  <si>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</si>
  <si>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</si>
  <si>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</si>
  <si>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</si>
  <si>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</si>
  <si>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</si>
  <si>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</si>
  <si>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</si>
  <si>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</si>
  <si>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</si>
  <si>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</si>
  <si>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</si>
  <si>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</si>
  <si>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</si>
  <si>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</si>
  <si>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</si>
  <si>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</si>
  <si>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</si>
  <si>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</si>
  <si>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</si>
  <si>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</si>
  <si>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</si>
  <si>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</si>
  <si>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</si>
  <si>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</si>
  <si>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</si>
  <si>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</si>
  <si>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</si>
  <si>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</si>
  <si>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</si>
  <si>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</si>
  <si>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</si>
  <si>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</si>
  <si>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</si>
  <si>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</si>
  <si>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</si>
  <si>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</si>
  <si>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</si>
  <si>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</si>
  <si>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</si>
  <si>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</si>
  <si>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</si>
  <si>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</si>
  <si>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</si>
  <si>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</si>
  <si>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</si>
  <si>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</si>
  <si>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</si>
  <si>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</si>
  <si>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</si>
  <si>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</si>
  <si>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</si>
  <si>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</si>
  <si>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</si>
  <si>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</si>
  <si>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</si>
  <si>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</si>
  <si>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</si>
  <si>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</si>
  <si>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</si>
  <si>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</si>
  <si>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</si>
  <si>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</si>
  <si>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</si>
  <si>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</si>
  <si>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</si>
  <si>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</si>
  <si>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</si>
  <si>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</si>
  <si>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</si>
  <si>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</si>
  <si>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</si>
  <si>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</si>
  <si>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</si>
  <si>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</si>
  <si>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</si>
  <si>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</si>
  <si>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</si>
  <si>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</si>
  <si>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</si>
  <si>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</si>
  <si>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</si>
  <si>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</si>
  <si>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</si>
  <si>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</si>
  <si>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</si>
  <si>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</si>
  <si>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</si>
  <si>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</si>
  <si>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</si>
  <si>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</si>
  <si>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</si>
  <si>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</si>
  <si>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</si>
  <si>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</si>
  <si>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</si>
  <si>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</si>
  <si>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</si>
  <si>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</si>
  <si>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</si>
  <si>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</si>
  <si>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</si>
  <si>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</si>
  <si>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</si>
  <si>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</si>
  <si>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</si>
  <si>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</si>
  <si>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</si>
  <si>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</si>
  <si>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</si>
  <si>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</si>
  <si>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</si>
  <si>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</si>
  <si>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</si>
  <si>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</si>
  <si>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</si>
  <si>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</si>
  <si>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</si>
  <si>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</si>
  <si>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</si>
  <si>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</si>
  <si>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</si>
  <si>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</si>
  <si>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</si>
  <si>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</si>
  <si>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</si>
  <si>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</si>
  <si>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</si>
  <si>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</si>
  <si>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</si>
  <si>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</si>
  <si>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</si>
  <si>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</si>
  <si>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</si>
  <si>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</si>
  <si>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</si>
  <si>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</si>
  <si>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</si>
  <si>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</si>
  <si>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</si>
  <si>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</si>
  <si>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</si>
  <si>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</si>
  <si>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</si>
  <si>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</si>
  <si>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</si>
  <si>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</si>
  <si>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</si>
  <si>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</si>
  <si>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</si>
  <si>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</si>
  <si>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</si>
  <si>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</si>
  <si>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</si>
  <si>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</si>
  <si>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</si>
  <si>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</si>
  <si>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</si>
  <si>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</si>
  <si>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</si>
  <si>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</si>
  <si>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</si>
  <si>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</si>
  <si>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</si>
  <si>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</si>
  <si>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</si>
  <si>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</si>
  <si>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</si>
  <si>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</si>
  <si>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</si>
  <si>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</si>
  <si>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</si>
  <si>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</si>
  <si>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</si>
  <si>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</si>
  <si>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</si>
  <si>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</si>
  <si>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</si>
  <si>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</si>
  <si>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</si>
  <si>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</si>
  <si>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</si>
  <si>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</si>
  <si>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</si>
  <si>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</si>
  <si>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</si>
  <si>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</si>
  <si>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</si>
  <si>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</si>
  <si>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</si>
  <si>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</si>
  <si>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</si>
  <si>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</si>
  <si>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</si>
  <si>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</si>
  <si>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</si>
  <si>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</si>
  <si>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</si>
  <si>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</si>
  <si>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</si>
  <si>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</si>
  <si>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</si>
  <si>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</si>
  <si>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</si>
  <si>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</si>
  <si>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</si>
  <si>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</si>
  <si>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</si>
  <si>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</si>
  <si>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</si>
  <si>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</si>
  <si>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</si>
  <si>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</si>
  <si>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</si>
  <si>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</si>
  <si>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</si>
  <si>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</si>
  <si>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</si>
  <si>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</si>
  <si>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</si>
  <si>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</si>
  <si>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</si>
  <si>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</si>
  <si>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</si>
  <si>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</si>
  <si>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</si>
  <si>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</si>
  <si>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</si>
  <si>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</si>
  <si>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</si>
  <si>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</si>
  <si>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</si>
  <si>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</si>
  <si>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</si>
  <si>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</si>
  <si>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</si>
  <si>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</si>
  <si>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</si>
  <si>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</si>
  <si>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</si>
  <si>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</si>
  <si>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</si>
  <si>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</si>
  <si>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</si>
  <si>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</si>
  <si>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</si>
  <si>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</si>
  <si>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</si>
  <si>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</si>
  <si>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</si>
  <si>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</si>
  <si>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</si>
  <si>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</si>
  <si>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</si>
  <si>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</si>
  <si>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</si>
  <si>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</si>
  <si>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</si>
  <si>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</si>
  <si>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</si>
  <si>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</si>
  <si>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</si>
  <si>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</si>
  <si>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</si>
  <si>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</si>
  <si>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</si>
  <si>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</si>
  <si>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</si>
  <si>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</si>
  <si>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</si>
  <si>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</si>
  <si>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</si>
  <si>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</si>
  <si>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</si>
  <si>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</si>
  <si>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</si>
  <si>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</si>
  <si>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</si>
  <si>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</si>
  <si>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</si>
  <si>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</si>
  <si>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</si>
  <si>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</si>
  <si>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</si>
  <si>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</si>
  <si>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</si>
  <si>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</si>
  <si>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</si>
  <si>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</si>
  <si>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</si>
  <si>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</si>
  <si>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</si>
  <si>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</si>
  <si>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</si>
  <si>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</si>
  <si>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</si>
  <si>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</si>
  <si>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</si>
  <si>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</si>
  <si>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</si>
  <si>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</si>
  <si>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</si>
  <si>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</si>
  <si>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</si>
  <si>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</si>
  <si>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</si>
  <si>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</si>
  <si>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</si>
  <si>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</si>
  <si>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</si>
  <si>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</si>
  <si>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</si>
  <si>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</si>
  <si>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</si>
  <si>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</si>
  <si>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</si>
  <si>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</si>
  <si>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</si>
  <si>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</si>
  <si>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</si>
  <si>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</si>
  <si>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</si>
  <si>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</si>
  <si>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</si>
  <si>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</si>
  <si>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</si>
  <si>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</si>
  <si>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</si>
  <si>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</si>
  <si>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</si>
  <si>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</si>
  <si>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</si>
  <si>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</si>
  <si>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</si>
  <si>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</si>
  <si>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</si>
  <si>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</si>
  <si>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</si>
  <si>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</si>
  <si>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</si>
  <si>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</si>
  <si>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</si>
  <si>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</si>
  <si>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</si>
  <si>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</si>
  <si>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</si>
  <si>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</si>
  <si>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</si>
  <si>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</si>
  <si>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</si>
  <si>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</si>
  <si>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</si>
  <si>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</si>
  <si>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</si>
  <si>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</si>
  <si>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</si>
  <si>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</si>
  <si>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</si>
  <si>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</si>
  <si>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</si>
  <si>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</si>
  <si>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</si>
  <si>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</si>
  <si>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</si>
  <si>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</si>
  <si>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</si>
  <si>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</si>
  <si>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</si>
  <si>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</si>
  <si>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</si>
  <si>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</si>
  <si>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</si>
  <si>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</si>
  <si>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</si>
  <si>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</si>
  <si>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</si>
  <si>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</si>
  <si>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</si>
  <si>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</si>
  <si>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</si>
  <si>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</si>
  <si>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</si>
  <si>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</si>
  <si>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</si>
  <si>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</si>
  <si>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</si>
  <si>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</si>
  <si>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</si>
  <si>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</si>
  <si>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</si>
  <si>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</si>
  <si>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</si>
  <si>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</si>
  <si>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</si>
  <si>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</si>
  <si>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</si>
  <si>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</si>
  <si>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</si>
  <si>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</si>
  <si>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</si>
  <si>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</si>
  <si>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</si>
  <si>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</si>
  <si>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</si>
  <si>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</si>
  <si>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</si>
  <si>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</si>
  <si>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</si>
  <si>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</si>
  <si>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</si>
  <si>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</si>
  <si>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</si>
  <si>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</si>
  <si>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</si>
  <si>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</si>
  <si>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</si>
  <si>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</si>
  <si>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</si>
  <si>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</si>
  <si>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</si>
  <si>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</si>
  <si>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</si>
  <si>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</si>
  <si>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</si>
  <si>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</si>
  <si>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</si>
  <si>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</si>
  <si>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</si>
  <si>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</si>
  <si>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</si>
  <si>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</si>
  <si>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</si>
  <si>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</si>
  <si>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</si>
  <si>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</si>
  <si>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</si>
  <si>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</si>
  <si>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</si>
  <si>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</si>
  <si>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</si>
  <si>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</si>
  <si>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</si>
  <si>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</si>
  <si>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</si>
  <si>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</si>
  <si>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</si>
  <si>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</si>
  <si>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</si>
  <si>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</si>
  <si>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</si>
  <si>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</si>
  <si>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</si>
  <si>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</si>
  <si>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</si>
  <si>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</si>
  <si>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</si>
  <si>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</si>
  <si>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</si>
  <si>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</si>
  <si>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</si>
  <si>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</si>
  <si>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</si>
  <si>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</si>
  <si>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</si>
  <si>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</si>
  <si>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</si>
  <si>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</si>
  <si>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</si>
  <si>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</si>
  <si>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</si>
  <si>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</si>
  <si>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</si>
  <si>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</si>
  <si>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</si>
  <si>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</si>
  <si>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</si>
  <si>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</si>
  <si>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</si>
  <si>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</si>
  <si>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</si>
  <si>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</si>
  <si>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</si>
  <si>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</si>
  <si>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</si>
  <si>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</si>
  <si>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</si>
  <si>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</si>
  <si>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</si>
  <si>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</si>
  <si>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</si>
  <si>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</si>
  <si>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</si>
  <si>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</si>
  <si>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</si>
  <si>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</si>
  <si>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</si>
  <si>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</si>
  <si>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</si>
  <si>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</si>
  <si>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</si>
  <si>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</si>
  <si>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</si>
  <si>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</si>
  <si>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</si>
  <si>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</si>
  <si>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</si>
  <si>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</si>
  <si>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</si>
  <si>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</si>
  <si>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</si>
  <si>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</si>
  <si>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</si>
  <si>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</si>
  <si>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</si>
  <si>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</si>
  <si>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</si>
  <si>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</si>
  <si>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</si>
  <si>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</si>
  <si>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</si>
  <si>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</si>
  <si>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</si>
  <si>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</si>
  <si>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</si>
  <si>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</si>
  <si>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</si>
  <si>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</si>
  <si>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</si>
  <si>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</si>
  <si>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</si>
  <si>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</si>
  <si>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</si>
  <si>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</si>
  <si>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</si>
  <si>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</si>
  <si>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</si>
  <si>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</si>
  <si>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</si>
  <si>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</si>
  <si>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</si>
  <si>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</si>
  <si>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</si>
  <si>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</si>
  <si>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</si>
  <si>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</si>
  <si>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</si>
  <si>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</si>
  <si>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</si>
  <si>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</si>
  <si>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</si>
  <si>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</si>
  <si>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</si>
  <si>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</si>
  <si>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</si>
  <si>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</si>
  <si>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</si>
  <si>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</si>
  <si>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</si>
  <si>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</si>
  <si>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</si>
  <si>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</si>
  <si>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</si>
  <si>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</si>
  <si>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</si>
  <si>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</si>
  <si>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</si>
  <si>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</si>
  <si>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</si>
  <si>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</si>
  <si>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</si>
  <si>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</si>
  <si>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</si>
  <si>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</si>
  <si>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</si>
  <si>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</si>
  <si>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</si>
  <si>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</si>
  <si>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</si>
  <si>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</si>
  <si>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</si>
  <si>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</si>
  <si>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</si>
  <si>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</si>
  <si>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</si>
  <si>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</si>
  <si>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</si>
  <si>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</si>
  <si>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</si>
  <si>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</si>
  <si>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</si>
  <si>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</si>
  <si>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</si>
  <si>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</si>
  <si>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</si>
  <si>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</si>
  <si>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</si>
  <si>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</si>
  <si>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</si>
  <si>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</si>
  <si>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</si>
  <si>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</si>
  <si>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</si>
  <si>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</si>
  <si>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</si>
  <si>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</si>
  <si>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</si>
  <si>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</si>
  <si>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</si>
  <si>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</si>
  <si>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</si>
  <si>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</si>
  <si>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</si>
  <si>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</si>
  <si>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</si>
  <si>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</si>
  <si>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</si>
  <si>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</si>
  <si>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</si>
  <si>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</si>
  <si>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</si>
  <si>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</si>
  <si>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</si>
  <si>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</si>
  <si>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</si>
  <si>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</si>
  <si>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</si>
  <si>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</si>
  <si>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</si>
  <si>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</si>
  <si>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</si>
  <si>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</si>
  <si>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</si>
  <si>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</si>
  <si>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</si>
  <si>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</si>
  <si>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</si>
  <si>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</si>
  <si>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</si>
  <si>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</si>
  <si>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</si>
  <si>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</si>
  <si>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</si>
  <si>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</si>
  <si>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</si>
  <si>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</si>
  <si>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</si>
  <si>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</si>
  <si>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</si>
  <si>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</si>
  <si>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</si>
  <si>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</si>
  <si>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</si>
  <si>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</si>
  <si>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</si>
  <si>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</si>
  <si>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</si>
  <si>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</si>
  <si>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</si>
  <si>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</si>
  <si>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</si>
  <si>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</si>
  <si>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</si>
  <si>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</si>
  <si>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</si>
  <si>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</si>
  <si>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</si>
  <si>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</si>
  <si>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</si>
  <si>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</si>
  <si>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</si>
  <si>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</si>
  <si>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</si>
  <si>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</si>
  <si>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</si>
  <si>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</si>
  <si>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</si>
  <si>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</si>
  <si>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</si>
  <si>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</si>
  <si>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</si>
  <si>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</si>
  <si>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</si>
  <si>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</si>
  <si>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</si>
  <si>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</si>
  <si>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</si>
  <si>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</si>
  <si>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</si>
  <si>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</si>
  <si>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</si>
  <si>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</si>
  <si>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</si>
  <si>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</si>
  <si>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</si>
  <si>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</si>
  <si>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</si>
  <si>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</si>
  <si>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</si>
  <si>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</si>
  <si>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</si>
  <si>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</si>
  <si>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</si>
  <si>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</si>
  <si>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</si>
  <si>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</si>
  <si>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</si>
  <si>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</si>
  <si>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</si>
  <si>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</si>
  <si>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</si>
  <si>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</si>
  <si>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</si>
  <si>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</si>
  <si>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</si>
  <si>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</si>
  <si>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</si>
  <si>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</si>
  <si>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</si>
  <si>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</si>
  <si>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</si>
  <si>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</si>
  <si>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</si>
  <si>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</si>
  <si>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</si>
  <si>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</si>
  <si>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</si>
  <si>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</si>
  <si>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</si>
  <si>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</si>
  <si>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</si>
  <si>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</si>
  <si>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</si>
  <si>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</si>
  <si>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</si>
  <si>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</si>
  <si>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</si>
  <si>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</si>
  <si>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</si>
  <si>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</si>
  <si>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</si>
  <si>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</si>
  <si>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</si>
  <si>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</si>
  <si>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</si>
  <si>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</si>
  <si>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</si>
  <si>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</si>
  <si>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</si>
  <si>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</si>
  <si>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</si>
  <si>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</si>
  <si>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</si>
  <si>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</si>
  <si>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</si>
  <si>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</si>
  <si>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</si>
  <si>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</si>
  <si>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</si>
  <si>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</si>
  <si>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</si>
  <si>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</si>
  <si>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</si>
  <si>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</si>
  <si>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</si>
  <si>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</si>
  <si>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</si>
  <si>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</si>
  <si>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</si>
  <si>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</si>
  <si>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</si>
  <si>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</si>
  <si>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</si>
  <si>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</si>
  <si>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</si>
  <si>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</si>
  <si>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</si>
  <si>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</si>
  <si>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</si>
  <si>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</si>
  <si>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</si>
  <si>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</si>
  <si>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</si>
  <si>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</si>
  <si>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</si>
  <si>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</si>
  <si>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</si>
  <si>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</si>
  <si>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</si>
  <si>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</si>
  <si>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</si>
  <si>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</si>
  <si>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</si>
  <si>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</si>
  <si>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</si>
  <si>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</si>
  <si>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</si>
  <si>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</si>
  <si>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</si>
  <si>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</si>
  <si>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</si>
  <si>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</si>
  <si>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</si>
  <si>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</si>
  <si>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</si>
  <si>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</si>
  <si>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</si>
  <si>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</si>
  <si>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</si>
  <si>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</si>
  <si>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</si>
  <si>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</si>
  <si>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</si>
  <si>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</si>
  <si>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</si>
  <si>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</si>
  <si>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</si>
  <si>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</si>
  <si>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</si>
  <si>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</si>
  <si>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</si>
  <si>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</si>
  <si>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</si>
  <si>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</si>
  <si>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</si>
  <si>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</si>
  <si>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</si>
  <si>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</si>
  <si>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</si>
  <si>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</si>
  <si>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</si>
  <si>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</si>
  <si>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</si>
  <si>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</si>
  <si>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</si>
  <si>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</si>
  <si>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</si>
  <si>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</si>
  <si>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</si>
  <si>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</si>
  <si>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</si>
  <si>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</si>
  <si>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</si>
  <si>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</si>
  <si>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</si>
  <si>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</si>
  <si>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</si>
  <si>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</si>
  <si>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</si>
  <si>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</si>
  <si>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</si>
  <si>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</si>
  <si>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</si>
  <si>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</si>
  <si>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</si>
  <si>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</si>
  <si>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</si>
  <si>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</si>
  <si>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</si>
  <si>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</si>
  <si>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</si>
  <si>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</si>
  <si>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</si>
  <si>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</si>
  <si>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</si>
  <si>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</si>
  <si>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</si>
  <si>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</si>
  <si>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</si>
  <si>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</si>
  <si>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</si>
  <si>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</si>
  <si>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</si>
  <si>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</si>
  <si>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</si>
  <si>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</si>
  <si>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</si>
  <si>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</si>
  <si>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</si>
  <si>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</si>
  <si>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</si>
  <si>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</si>
  <si>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</si>
  <si>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</si>
  <si>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</si>
  <si>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</si>
  <si>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</si>
  <si>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</si>
  <si>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</si>
  <si>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</si>
  <si>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</si>
  <si>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</si>
  <si>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</si>
  <si>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</si>
  <si>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</si>
  <si>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</si>
  <si>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</si>
  <si>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</si>
  <si>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</si>
  <si>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</si>
  <si>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</si>
  <si>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</si>
  <si>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</si>
  <si>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</si>
  <si>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</si>
  <si>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</si>
  <si>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</si>
  <si>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</si>
  <si>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</si>
  <si>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</si>
  <si>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</si>
  <si>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</si>
  <si>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</si>
  <si>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</si>
  <si>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</si>
  <si>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</si>
  <si>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</si>
  <si>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</si>
  <si>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</si>
  <si>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</si>
  <si>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</si>
  <si>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</si>
  <si>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</si>
  <si>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</si>
  <si>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</si>
  <si>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</si>
  <si>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</si>
  <si>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</si>
  <si>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</si>
  <si>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</si>
  <si>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</si>
  <si>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</si>
  <si>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</si>
  <si>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</si>
  <si>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</si>
  <si>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</si>
  <si>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</si>
  <si>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</si>
  <si>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</si>
  <si>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</si>
  <si>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</si>
  <si>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</si>
  <si>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</si>
  <si>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</si>
  <si>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</si>
  <si>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</si>
  <si>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</si>
  <si>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</si>
  <si>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</si>
  <si>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</si>
  <si>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</si>
  <si>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</si>
  <si>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</si>
  <si>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</si>
  <si>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</si>
  <si>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</si>
  <si>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</si>
  <si>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</si>
  <si>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</si>
  <si>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</si>
  <si>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</si>
  <si>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</si>
  <si>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</si>
  <si>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</si>
  <si>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</si>
  <si>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</si>
  <si>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</si>
  <si>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</si>
  <si>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</si>
  <si>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</si>
  <si>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</si>
  <si>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</si>
  <si>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</si>
  <si>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</si>
  <si>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</si>
  <si>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</si>
  <si>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</si>
  <si>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</si>
  <si>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</si>
  <si>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</si>
  <si>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</si>
  <si>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</si>
  <si>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</si>
  <si>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</si>
  <si>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</si>
  <si>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</si>
  <si>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</si>
  <si>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</si>
  <si>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</si>
  <si>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</si>
  <si>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</si>
  <si>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</si>
  <si>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</si>
  <si>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</si>
  <si>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</si>
  <si>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</si>
  <si>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</si>
  <si>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</si>
  <si>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</si>
  <si>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</si>
  <si>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</si>
  <si>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</si>
  <si>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</si>
  <si>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</si>
  <si>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</si>
  <si>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</si>
  <si>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</si>
  <si>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</si>
  <si>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</si>
  <si>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</si>
  <si>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</si>
  <si>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</si>
  <si>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</si>
  <si>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</si>
  <si>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</si>
  <si>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</si>
  <si>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</si>
  <si>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</si>
  <si>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</si>
  <si>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</si>
  <si>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</si>
  <si>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</si>
  <si>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</si>
  <si>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</si>
  <si>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</si>
  <si>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</si>
  <si>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</si>
  <si>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</si>
  <si>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</si>
  <si>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</si>
  <si>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</si>
  <si>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</si>
  <si>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</si>
  <si>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</si>
  <si>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</si>
  <si>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</si>
  <si>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</si>
  <si>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</si>
  <si>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</si>
  <si>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</si>
  <si>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</si>
  <si>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</si>
  <si>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</si>
  <si>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</si>
  <si>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</si>
  <si>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</si>
  <si>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</si>
  <si>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</si>
  <si>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</si>
  <si>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</si>
  <si>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</si>
  <si>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</si>
  <si>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</si>
  <si>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</si>
  <si>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</si>
  <si>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</si>
  <si>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</si>
  <si>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</si>
  <si>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</si>
  <si>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</si>
  <si>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</si>
  <si>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</si>
  <si>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</si>
  <si>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</si>
  <si>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</si>
  <si>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</si>
  <si>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</si>
  <si>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</si>
  <si>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</si>
  <si>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</si>
  <si>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</si>
  <si>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</si>
  <si>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</si>
  <si>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</si>
  <si>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</si>
  <si>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</si>
  <si>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</si>
  <si>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</si>
  <si>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</si>
  <si>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</si>
  <si>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</si>
  <si>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</si>
  <si>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</si>
  <si>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</si>
  <si>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</si>
  <si>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</si>
  <si>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</si>
  <si>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</si>
  <si>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</si>
  <si>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</si>
  <si>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</si>
  <si>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</si>
  <si>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</si>
  <si>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</si>
  <si>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</si>
  <si>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</si>
  <si>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</si>
  <si>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</si>
  <si>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</si>
  <si>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</si>
  <si>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</si>
  <si>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</si>
  <si>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</si>
  <si>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</si>
  <si>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</si>
  <si>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</si>
  <si>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</si>
  <si>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</si>
  <si>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</si>
  <si>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</si>
  <si>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</si>
  <si>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</si>
  <si>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</si>
  <si>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</si>
  <si>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</si>
  <si>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</si>
  <si>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</si>
  <si>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</si>
  <si>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</si>
  <si>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</si>
  <si>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</si>
  <si>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</si>
  <si>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</si>
  <si>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</si>
  <si>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</si>
  <si>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</si>
  <si>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</si>
  <si>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</si>
  <si>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</si>
  <si>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</si>
  <si>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</si>
  <si>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</si>
  <si>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</si>
  <si>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</si>
  <si>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</si>
  <si>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</si>
  <si>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</si>
  <si>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</si>
  <si>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</si>
  <si>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</si>
  <si>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</si>
  <si>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</si>
  <si>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</si>
  <si>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</si>
  <si>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</si>
  <si>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</si>
  <si>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</si>
  <si>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</si>
  <si>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</si>
  <si>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</si>
  <si>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</si>
  <si>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</si>
  <si>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</si>
  <si>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</si>
  <si>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</si>
  <si>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</si>
  <si>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</si>
  <si>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</si>
  <si>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</si>
  <si>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</si>
  <si>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</si>
  <si>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</si>
  <si>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</si>
  <si>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</si>
  <si>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</si>
  <si>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</si>
  <si>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</si>
  <si>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</si>
  <si>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</si>
  <si>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</si>
  <si>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</si>
  <si>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</si>
  <si>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</si>
  <si>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</si>
  <si>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</si>
  <si>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</si>
  <si>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</si>
  <si>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</si>
  <si>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</si>
  <si>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</si>
  <si>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</si>
  <si>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</si>
  <si>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</si>
  <si>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</si>
  <si>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</si>
  <si>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</si>
  <si>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</si>
  <si>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</si>
  <si>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</si>
  <si>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</si>
  <si>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</si>
  <si>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</si>
  <si>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</si>
  <si>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</si>
  <si>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</si>
  <si>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</si>
  <si>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</si>
  <si>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</si>
  <si>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</si>
  <si>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</si>
  <si>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</si>
  <si>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</si>
  <si>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</si>
  <si>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</si>
  <si>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</si>
  <si>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</si>
  <si>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</si>
  <si>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</si>
  <si>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</si>
  <si>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</si>
  <si>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</si>
  <si>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</si>
  <si>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</si>
  <si>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</si>
  <si>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</si>
  <si>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</si>
  <si>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</si>
  <si>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</si>
  <si>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</si>
  <si>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</si>
  <si>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</si>
  <si>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</si>
  <si>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</si>
  <si>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</si>
  <si>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</si>
  <si>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</si>
  <si>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</si>
  <si>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</si>
  <si>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</si>
  <si>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</si>
  <si>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</si>
  <si>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</si>
  <si>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</si>
  <si>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</si>
  <si>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</si>
  <si>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</si>
  <si>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</si>
  <si>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</si>
  <si>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</si>
  <si>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</si>
  <si>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</si>
  <si>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</si>
  <si>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</si>
  <si>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</si>
  <si>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</si>
  <si>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</si>
  <si>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</si>
  <si>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</si>
  <si>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</si>
  <si>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</si>
  <si>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</si>
  <si>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</si>
  <si>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</si>
  <si>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</si>
  <si>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</si>
  <si>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</si>
  <si>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</si>
  <si>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</si>
  <si>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</si>
  <si>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</si>
  <si>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</si>
  <si>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</si>
  <si>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</si>
  <si>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</si>
  <si>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</si>
  <si>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</si>
  <si>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</si>
  <si>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</si>
  <si>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</si>
  <si>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</si>
  <si>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</si>
  <si>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</si>
  <si>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</si>
  <si>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</si>
  <si>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</si>
  <si>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</si>
  <si>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</si>
  <si>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</si>
  <si>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</si>
  <si>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</si>
  <si>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</si>
  <si>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</si>
  <si>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</si>
  <si>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</si>
  <si>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</si>
  <si>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</si>
  <si>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</si>
  <si>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</si>
  <si>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</si>
  <si>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</si>
  <si>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</si>
  <si>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</si>
  <si>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</si>
  <si>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</si>
  <si>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</si>
  <si>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</si>
  <si>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</si>
  <si>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</si>
  <si>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</si>
  <si>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</si>
  <si>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</si>
  <si>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</si>
  <si>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</si>
  <si>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</si>
  <si>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</si>
  <si>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</si>
  <si>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</si>
  <si>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</si>
  <si>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</si>
  <si>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</si>
  <si>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</si>
  <si>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</si>
  <si>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</si>
  <si>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</si>
  <si>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</si>
  <si>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</si>
  <si>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</si>
  <si>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</si>
  <si>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</si>
  <si>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</si>
  <si>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</si>
  <si>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</si>
  <si>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</si>
  <si>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</si>
  <si>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</si>
  <si>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</si>
  <si>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</si>
  <si>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</si>
  <si>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</si>
  <si>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</si>
  <si>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</si>
  <si>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</si>
  <si>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</si>
  <si>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</si>
  <si>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</si>
  <si>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</si>
  <si>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</si>
  <si>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</si>
  <si>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</si>
  <si>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</si>
  <si>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</si>
  <si>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</si>
  <si>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</si>
  <si>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</si>
  <si>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</si>
  <si>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</si>
  <si>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</si>
  <si>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</si>
  <si>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</si>
  <si>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</si>
  <si>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</si>
  <si>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</si>
  <si>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</si>
  <si>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</si>
  <si>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</si>
  <si>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</si>
  <si>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</si>
  <si>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</si>
  <si>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</si>
  <si>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</si>
  <si>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</si>
  <si>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</si>
  <si>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</si>
  <si>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</si>
  <si>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</si>
  <si>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</si>
  <si>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</si>
  <si>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</si>
  <si>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</si>
  <si>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</si>
  <si>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</si>
  <si>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</si>
  <si>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</si>
  <si>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</si>
  <si>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</si>
  <si>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</si>
  <si>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</si>
  <si>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</si>
  <si>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</si>
  <si>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</si>
  <si>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</si>
  <si>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</si>
  <si>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</si>
  <si>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</si>
  <si>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</si>
  <si>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</si>
  <si>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</si>
  <si>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</si>
  <si>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</si>
  <si>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</si>
  <si>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</si>
  <si>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</si>
  <si>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</si>
  <si>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</si>
  <si>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</si>
  <si>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</si>
  <si>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</si>
  <si>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</si>
  <si>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</si>
  <si>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</si>
  <si>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</si>
  <si>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</si>
  <si>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</si>
  <si>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</si>
  <si>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</si>
  <si>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</si>
  <si>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</si>
  <si>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</si>
  <si>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</si>
  <si>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</si>
  <si>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</si>
  <si>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</si>
  <si>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</si>
  <si>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</si>
  <si>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</si>
  <si>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</si>
  <si>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</si>
  <si>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</si>
  <si>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</si>
  <si>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</si>
  <si>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</si>
  <si>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</si>
  <si>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</si>
  <si>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</si>
  <si>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</si>
  <si>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</si>
  <si>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</si>
  <si>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</si>
  <si>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</si>
  <si>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</si>
  <si>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</si>
  <si>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</si>
  <si>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</si>
  <si>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</si>
  <si>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</si>
  <si>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</si>
  <si>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</si>
  <si>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</si>
  <si>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</si>
  <si>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</si>
  <si>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</si>
  <si>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</si>
  <si>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</si>
  <si>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</si>
  <si>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</si>
  <si>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</si>
  <si>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</si>
  <si>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</si>
  <si>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</si>
  <si>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</si>
  <si>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</si>
  <si>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</si>
  <si>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</si>
  <si>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</si>
  <si>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</si>
  <si>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</si>
  <si>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</si>
  <si>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</si>
  <si>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</si>
  <si>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</si>
  <si>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</si>
  <si>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</si>
  <si>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</si>
  <si>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</si>
  <si>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</si>
  <si>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</si>
  <si>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</si>
  <si>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</si>
  <si>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</si>
  <si>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</si>
  <si>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</si>
  <si>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</si>
  <si>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</si>
  <si>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</si>
  <si>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</si>
  <si>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</si>
  <si>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</si>
  <si>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</si>
  <si>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</si>
  <si>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</si>
  <si>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</si>
  <si>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</si>
  <si>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</si>
  <si>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</si>
  <si>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</si>
  <si>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</si>
  <si>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</si>
  <si>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</si>
  <si>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</si>
  <si>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</si>
  <si>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</si>
  <si>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</si>
  <si>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</si>
  <si>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</si>
  <si>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</si>
  <si>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</si>
  <si>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</si>
  <si>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</si>
  <si>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</si>
  <si>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</si>
  <si>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</si>
  <si>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</si>
  <si>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</si>
  <si>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</si>
  <si>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</si>
  <si>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</si>
  <si>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</si>
  <si>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</si>
  <si>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</si>
  <si>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</si>
  <si>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</si>
  <si>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</si>
  <si>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</si>
  <si>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</si>
  <si>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</si>
  <si>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</si>
  <si>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</si>
  <si>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</si>
  <si>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</si>
  <si>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</si>
  <si>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</si>
  <si>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</si>
  <si>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</si>
  <si>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</si>
  <si>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</si>
  <si>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</si>
  <si>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</si>
  <si>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</si>
  <si>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</si>
  <si>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</si>
  <si>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</si>
  <si>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</si>
  <si>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</si>
  <si>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</si>
  <si>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</si>
  <si>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</si>
  <si>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</si>
  <si>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</si>
  <si>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</si>
  <si>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</si>
  <si>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</si>
  <si>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</si>
  <si>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</si>
  <si>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</si>
  <si>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</si>
  <si>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</si>
  <si>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</si>
  <si>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</si>
  <si>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</si>
  <si>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</si>
  <si>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</si>
  <si>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</si>
  <si>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</si>
  <si>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</si>
  <si>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</si>
  <si>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</si>
  <si>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</si>
  <si>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</si>
  <si>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</si>
  <si>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</si>
  <si>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</si>
  <si>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</si>
  <si>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</si>
  <si>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</si>
  <si>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</si>
  <si>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</si>
  <si>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</si>
  <si>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</si>
  <si>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</si>
  <si>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</si>
  <si>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</si>
  <si>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</si>
  <si>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</si>
  <si>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</si>
  <si>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</si>
  <si>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</si>
  <si>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</si>
  <si>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</si>
  <si>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</si>
  <si>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</si>
  <si>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</si>
  <si>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</si>
  <si>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</si>
  <si>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</si>
  <si>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</si>
  <si>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</si>
  <si>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</si>
  <si>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</si>
  <si>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</si>
  <si>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</si>
  <si>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</si>
  <si>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</si>
  <si>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</si>
  <si>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</si>
  <si>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</si>
  <si>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</si>
  <si>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</si>
  <si>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</si>
  <si>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</si>
  <si>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</si>
  <si>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</si>
  <si>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</si>
  <si>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</si>
  <si>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</si>
  <si>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</si>
  <si>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</si>
  <si>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</si>
  <si>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</si>
  <si>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</si>
  <si>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</si>
  <si>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</si>
  <si>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</si>
  <si>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</si>
  <si>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</si>
  <si>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</si>
  <si>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</si>
  <si>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</si>
  <si>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</si>
  <si>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</si>
  <si>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</si>
  <si>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</si>
  <si>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</si>
  <si>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</si>
  <si>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</si>
  <si>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</si>
  <si>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</si>
  <si>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</si>
  <si>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</si>
  <si>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</si>
  <si>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</si>
  <si>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</si>
  <si>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</si>
  <si>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</si>
  <si>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</si>
  <si>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</si>
  <si>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</si>
  <si>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</si>
  <si>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</si>
  <si>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</si>
  <si>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</si>
  <si>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</si>
  <si>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</si>
  <si>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</si>
  <si>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</si>
  <si>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</si>
  <si>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</si>
  <si>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</si>
  <si>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</si>
  <si>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</si>
  <si>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</si>
  <si>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</si>
  <si>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</si>
  <si>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</si>
  <si>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</si>
  <si>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</si>
  <si>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</si>
  <si>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</si>
  <si>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</si>
  <si>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</si>
  <si>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</si>
  <si>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</si>
  <si>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</si>
  <si>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</si>
  <si>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</si>
  <si>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</si>
  <si>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</si>
  <si>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</si>
  <si>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</si>
  <si>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</si>
  <si>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</si>
  <si>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</si>
  <si>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</si>
  <si>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</si>
  <si>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</si>
  <si>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</si>
  <si>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</si>
  <si>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</si>
  <si>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</si>
  <si>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</si>
  <si>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</si>
  <si>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</si>
  <si>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</si>
  <si>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</si>
  <si>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</si>
  <si>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</si>
  <si>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</si>
  <si>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</si>
  <si>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</si>
  <si>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</si>
  <si>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</si>
  <si>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</si>
  <si>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</si>
  <si>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</si>
  <si>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</si>
  <si>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</si>
  <si>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</si>
  <si>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</si>
  <si>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</si>
  <si>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</si>
  <si>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</si>
  <si>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</si>
  <si>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</si>
  <si>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</si>
  <si>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</si>
  <si>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</si>
  <si>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</si>
  <si>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</si>
  <si>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</si>
  <si>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</si>
  <si>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</si>
  <si>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</si>
  <si>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</si>
  <si>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</si>
  <si>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</si>
  <si>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</si>
  <si>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</si>
  <si>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</si>
  <si>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</si>
  <si>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</si>
  <si>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</si>
  <si>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</si>
  <si>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</si>
  <si>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</si>
  <si>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</si>
  <si>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</si>
  <si>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</si>
  <si>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</si>
  <si>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</si>
  <si>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</si>
  <si>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</si>
  <si>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</si>
  <si>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</si>
  <si>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</si>
  <si>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</si>
  <si>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</si>
  <si>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</si>
  <si>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</si>
  <si>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</si>
  <si>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</si>
  <si>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</si>
  <si>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</si>
  <si>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</si>
  <si>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</si>
  <si>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</si>
  <si>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</si>
  <si>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</si>
  <si>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</si>
  <si>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</si>
  <si>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</si>
  <si>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</si>
  <si>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</si>
  <si>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</si>
  <si>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</si>
  <si>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</si>
  <si>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</si>
  <si>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</si>
  <si>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</si>
  <si>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</si>
  <si>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</si>
  <si>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</si>
  <si>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</si>
  <si>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</si>
  <si>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</si>
  <si>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</si>
  <si>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</si>
  <si>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</si>
  <si>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</si>
  <si>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</si>
  <si>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</si>
  <si>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</si>
  <si>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</si>
  <si>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</si>
  <si>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</si>
  <si>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</si>
  <si>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</si>
  <si>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</si>
  <si>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</si>
  <si>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</si>
  <si>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</si>
  <si>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</si>
  <si>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</si>
  <si>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</si>
  <si>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</si>
  <si>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</si>
  <si>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</si>
  <si>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</si>
  <si>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</si>
  <si>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</si>
  <si>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</si>
  <si>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</si>
  <si>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</si>
  <si>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</si>
  <si>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</si>
  <si>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</si>
  <si>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</si>
  <si>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</si>
  <si>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</si>
  <si>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</si>
  <si>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</si>
  <si>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</si>
  <si>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</si>
  <si>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</si>
  <si>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</si>
  <si>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</si>
  <si>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</si>
  <si>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</si>
  <si>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</si>
  <si>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</si>
  <si>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</si>
  <si>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</si>
  <si>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</si>
  <si>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</si>
  <si>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</si>
  <si>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</si>
  <si>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</si>
  <si>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</si>
  <si>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</si>
  <si>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</si>
  <si>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</si>
  <si>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</si>
  <si>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</si>
  <si>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</si>
  <si>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</si>
  <si>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</si>
  <si>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</si>
  <si>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</si>
  <si>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</si>
  <si>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</si>
  <si>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</si>
  <si>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</si>
  <si>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</si>
  <si>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</si>
  <si>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</si>
  <si>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</si>
  <si>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</si>
  <si>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</si>
  <si>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</si>
  <si>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</si>
  <si>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</si>
  <si>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</si>
  <si>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</si>
  <si>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</si>
  <si>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</si>
  <si>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</si>
  <si>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</si>
  <si>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</si>
  <si>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</si>
  <si>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</si>
  <si>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</si>
  <si>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</si>
  <si>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</si>
  <si>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</si>
  <si>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</si>
  <si>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</si>
  <si>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</si>
  <si>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</si>
  <si>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</si>
  <si>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</si>
  <si>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</si>
  <si>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</si>
  <si>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</si>
  <si>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</si>
  <si>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</si>
  <si>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</si>
  <si>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</si>
  <si>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</si>
  <si>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</si>
  <si>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</si>
  <si>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</si>
  <si>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</si>
  <si>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</si>
  <si>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</si>
  <si>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</si>
  <si>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</si>
  <si>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</si>
  <si>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</si>
  <si>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</si>
  <si>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</si>
  <si>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</si>
  <si>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</si>
  <si>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</si>
  <si>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</si>
  <si>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</si>
  <si>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</si>
  <si>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</si>
  <si>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</si>
  <si>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</si>
  <si>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</si>
  <si>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</si>
  <si>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</si>
  <si>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</si>
  <si>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</si>
  <si>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</si>
  <si>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</si>
  <si>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</si>
  <si>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</si>
  <si>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</si>
  <si>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</si>
  <si>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</si>
  <si>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</si>
  <si>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</si>
  <si>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</si>
  <si>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</si>
  <si>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</si>
  <si>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</si>
  <si>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</si>
  <si>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</si>
  <si>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</si>
  <si>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</si>
  <si>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</si>
  <si>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</si>
  <si>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</si>
  <si>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</si>
  <si>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</si>
  <si>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</si>
  <si>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</si>
  <si>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</si>
  <si>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</si>
  <si>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</si>
  <si>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</si>
  <si>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</si>
  <si>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</si>
  <si>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</si>
  <si>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</si>
  <si>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</si>
  <si>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</si>
  <si>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</si>
  <si>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</si>
  <si>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</si>
  <si>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</si>
  <si>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</si>
  <si>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</si>
  <si>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</si>
  <si>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</si>
  <si>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</si>
  <si>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</si>
  <si>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</si>
  <si>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</si>
  <si>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</si>
  <si>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</si>
  <si>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</si>
  <si>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</si>
  <si>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</si>
  <si>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</si>
  <si>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</si>
  <si>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</si>
  <si>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</si>
  <si>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</si>
  <si>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</si>
  <si>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</si>
  <si>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</si>
  <si>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</si>
  <si>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</si>
  <si>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</si>
  <si>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</si>
  <si>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</si>
  <si>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</si>
  <si>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</si>
  <si>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</si>
  <si>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</si>
  <si>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</si>
  <si>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</si>
  <si>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</si>
  <si>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</si>
  <si>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</si>
  <si>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</si>
  <si>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</si>
  <si>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</si>
  <si>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</si>
  <si>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</si>
  <si>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</si>
  <si>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</si>
  <si>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</si>
  <si>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</si>
  <si>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</si>
  <si>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</si>
  <si>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</si>
  <si>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</si>
  <si>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</si>
  <si>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</si>
  <si>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</si>
  <si>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</si>
  <si>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</si>
  <si>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</si>
  <si>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</si>
  <si>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</si>
  <si>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</si>
  <si>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</si>
  <si>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</si>
  <si>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</si>
  <si>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</si>
  <si>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</si>
  <si>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</si>
  <si>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</si>
  <si>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</si>
  <si>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</si>
  <si>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</si>
  <si>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</si>
  <si>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</si>
  <si>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</si>
  <si>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</si>
  <si>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</si>
  <si>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</si>
  <si>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</si>
  <si>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</si>
  <si>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</si>
  <si>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</si>
  <si>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</si>
  <si>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</si>
  <si>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</si>
  <si>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</si>
  <si>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</si>
  <si>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</si>
  <si>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</si>
  <si>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</si>
  <si>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</si>
  <si>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</si>
  <si>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</si>
  <si>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</si>
  <si>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</si>
  <si>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</si>
  <si>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</si>
  <si>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</si>
  <si>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</si>
  <si>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</si>
  <si>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</si>
  <si>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</si>
  <si>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</si>
  <si>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</si>
  <si>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</si>
  <si>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</si>
  <si>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</si>
  <si>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</si>
  <si>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</si>
  <si>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</si>
  <si>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</si>
  <si>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</si>
  <si>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</si>
  <si>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</si>
  <si>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</si>
  <si>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</si>
  <si>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</si>
  <si>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</si>
  <si>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</si>
  <si>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</si>
  <si>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</si>
  <si>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</si>
  <si>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</si>
  <si>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</si>
  <si>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</si>
  <si>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</si>
  <si>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</si>
  <si>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</si>
  <si>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</si>
  <si>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</si>
  <si>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</si>
  <si>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</si>
  <si>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</si>
  <si>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</si>
  <si>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</si>
  <si>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</si>
  <si>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</si>
  <si>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</si>
  <si>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</si>
  <si>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</si>
  <si>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</si>
  <si>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</si>
  <si>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</si>
  <si>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</si>
  <si>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</si>
  <si>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</si>
  <si>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</si>
  <si>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</si>
  <si>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</si>
  <si>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</si>
  <si>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</si>
  <si>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</si>
  <si>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</si>
  <si>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</si>
  <si>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</si>
  <si>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</si>
  <si>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</si>
  <si>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</si>
  <si>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</si>
  <si>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</si>
  <si>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</si>
  <si>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</si>
  <si>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</si>
  <si>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</si>
  <si>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</si>
  <si>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</si>
  <si>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</si>
  <si>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</si>
  <si>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</si>
  <si>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</si>
  <si>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</si>
  <si>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</si>
  <si>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</si>
  <si>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</si>
  <si>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</si>
  <si>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</si>
  <si>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</si>
  <si>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</si>
  <si>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</si>
  <si>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</si>
  <si>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</si>
  <si>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</si>
  <si>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</si>
  <si>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</si>
  <si>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</si>
  <si>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</si>
  <si>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</si>
  <si>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</si>
  <si>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</si>
  <si>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</si>
  <si>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</si>
  <si>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</si>
  <si>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</si>
  <si>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</si>
  <si>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</si>
  <si>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</si>
  <si>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</si>
  <si>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</si>
  <si>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</si>
  <si>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</si>
  <si>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</si>
  <si>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</si>
  <si>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</si>
  <si>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</si>
  <si>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</si>
  <si>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</si>
  <si>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</si>
  <si>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</si>
  <si>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</si>
  <si>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</si>
  <si>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</si>
  <si>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</si>
  <si>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</si>
  <si>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</si>
  <si>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</si>
  <si>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</si>
  <si>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</si>
  <si>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</si>
  <si>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</si>
  <si>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</si>
  <si>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</si>
  <si>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</si>
  <si>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</si>
  <si>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</si>
  <si>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</si>
  <si>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</si>
  <si>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</si>
  <si>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</si>
  <si>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</si>
  <si>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</si>
  <si>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</si>
  <si>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</si>
  <si>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</si>
  <si>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</si>
  <si>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</si>
  <si>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</si>
  <si>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</si>
  <si>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</si>
  <si>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</si>
  <si>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</si>
  <si>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</si>
  <si>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</si>
  <si>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</si>
  <si>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</si>
  <si>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</si>
  <si>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</si>
  <si>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</si>
  <si>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</si>
  <si>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</si>
  <si>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</si>
  <si>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</si>
  <si>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</si>
  <si>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</si>
  <si>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</si>
  <si>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</si>
  <si>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</si>
  <si>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</si>
  <si>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</si>
  <si>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</si>
  <si>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</si>
  <si>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</si>
  <si>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</si>
  <si>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</si>
  <si>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</si>
  <si>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</si>
  <si>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</si>
  <si>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</si>
  <si>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</si>
  <si>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</si>
  <si>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</si>
  <si>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</si>
  <si>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</si>
  <si>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</si>
  <si>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</si>
  <si>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</si>
  <si>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</si>
  <si>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</si>
  <si>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</si>
  <si>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</si>
  <si>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</si>
  <si>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</si>
  <si>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</si>
  <si>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</si>
  <si>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</si>
  <si>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</si>
  <si>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</si>
  <si>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</si>
  <si>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</si>
  <si>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</si>
  <si>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</si>
  <si>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</si>
  <si>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</si>
  <si>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</si>
  <si>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</si>
  <si>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</si>
  <si>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</si>
  <si>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</si>
  <si>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</si>
  <si>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</si>
  <si>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</si>
  <si>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</si>
  <si>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</si>
  <si>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</si>
  <si>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</si>
  <si>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</si>
  <si>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</si>
  <si>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</si>
  <si>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</si>
  <si>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</si>
  <si>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</si>
  <si>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</si>
  <si>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</si>
  <si>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</si>
  <si>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</si>
  <si>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</si>
  <si>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</si>
  <si>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</si>
  <si>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</si>
  <si>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</si>
  <si>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</si>
  <si>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</si>
  <si>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</si>
  <si>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</si>
  <si>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</si>
  <si>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</si>
  <si>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</si>
  <si>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</si>
  <si>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</si>
  <si>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</si>
  <si>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</si>
  <si>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</si>
  <si>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</si>
  <si>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</si>
  <si>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</si>
  <si>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</si>
  <si>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</si>
  <si>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</si>
  <si>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</si>
  <si>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</si>
  <si>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</si>
  <si>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</si>
  <si>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</si>
  <si>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</si>
  <si>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</si>
  <si>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</si>
  <si>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</si>
  <si>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</si>
  <si>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</si>
  <si>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</si>
  <si>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</si>
  <si>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</si>
  <si>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</si>
  <si>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</si>
  <si>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</si>
  <si>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</si>
  <si>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</si>
  <si>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</si>
  <si>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</si>
  <si>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</si>
  <si>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</si>
  <si>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</si>
  <si>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</si>
  <si>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</si>
  <si>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</si>
  <si>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</si>
  <si>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</si>
  <si>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</si>
  <si>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</si>
  <si>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</si>
  <si>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</si>
  <si>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</si>
  <si>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</si>
  <si>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</si>
  <si>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</si>
  <si>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</si>
  <si>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</si>
  <si>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</si>
  <si>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</si>
  <si>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</si>
  <si>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</si>
  <si>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</si>
  <si>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</si>
  <si>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</si>
  <si>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</si>
  <si>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</si>
  <si>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</si>
  <si>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</si>
  <si>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</si>
  <si>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</si>
  <si>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</si>
  <si>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</si>
  <si>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</si>
  <si>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</si>
  <si>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</si>
  <si>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</si>
  <si>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</si>
  <si>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</si>
  <si>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</si>
  <si>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</si>
  <si>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</si>
  <si>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</si>
  <si>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</si>
  <si>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</si>
  <si>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</si>
  <si>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</si>
  <si>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</si>
  <si>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</si>
  <si>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</si>
  <si>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</si>
  <si>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</si>
  <si>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</si>
  <si>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</si>
  <si>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</si>
  <si>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</si>
  <si>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</si>
  <si>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</si>
  <si>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</si>
  <si>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</si>
  <si>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</si>
  <si>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</si>
  <si>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</si>
  <si>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</si>
  <si>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</si>
  <si>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</si>
  <si>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</si>
  <si>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</si>
  <si>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</si>
  <si>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</si>
  <si>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</si>
  <si>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</si>
  <si>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</si>
  <si>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</si>
  <si>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</si>
  <si>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</si>
  <si>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</si>
  <si>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</si>
  <si>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</si>
  <si>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</si>
  <si>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</si>
  <si>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</si>
  <si>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</si>
  <si>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</si>
  <si>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</si>
  <si>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</si>
  <si>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</si>
  <si>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</si>
  <si>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</si>
  <si>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</si>
  <si>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</si>
  <si>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</si>
  <si>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</si>
  <si>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</si>
  <si>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</si>
  <si>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</si>
  <si>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</si>
  <si>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</si>
  <si>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</si>
  <si>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</si>
  <si>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</si>
  <si>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</si>
  <si>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</si>
  <si>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</si>
  <si>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</si>
  <si>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</si>
  <si>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</si>
  <si>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</si>
  <si>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</si>
  <si>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</si>
  <si>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</si>
  <si>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</si>
  <si>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</si>
  <si>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</si>
  <si>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</si>
  <si>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</si>
  <si>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</si>
  <si>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</si>
  <si>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</si>
  <si>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</si>
  <si>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</si>
  <si>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</si>
  <si>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</si>
  <si>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</si>
  <si>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</si>
  <si>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</si>
  <si>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</si>
  <si>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</si>
  <si>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</si>
  <si>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</si>
  <si>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</si>
  <si>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</si>
  <si>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</si>
  <si>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</si>
  <si>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</si>
  <si>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</si>
  <si>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</si>
  <si>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</si>
  <si>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</si>
  <si>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</si>
  <si>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</si>
  <si>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</si>
  <si>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</si>
  <si>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</si>
  <si>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</si>
  <si>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</si>
  <si>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</si>
  <si>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</si>
  <si>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</si>
  <si>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</si>
  <si>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</si>
  <si>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</si>
  <si>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</si>
  <si>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</si>
  <si>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</si>
  <si>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</si>
  <si>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</si>
  <si>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</si>
  <si>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</si>
  <si>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</si>
  <si>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</si>
  <si>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</si>
  <si>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</si>
  <si>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</si>
  <si>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</si>
  <si>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</si>
  <si>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</si>
  <si>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</si>
  <si>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</si>
  <si>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</si>
  <si>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</si>
  <si>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</si>
  <si>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</si>
  <si>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</si>
  <si>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</si>
  <si>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</si>
  <si>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</si>
  <si>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</si>
  <si>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</si>
  <si>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</si>
  <si>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</si>
  <si>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</si>
  <si>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</si>
  <si>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</si>
  <si>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</si>
  <si>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</si>
  <si>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</si>
  <si>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</si>
  <si>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</si>
  <si>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</si>
  <si>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</si>
  <si>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</si>
  <si>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</si>
  <si>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</si>
  <si>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</si>
  <si>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</si>
  <si>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</si>
  <si>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</si>
  <si>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</si>
  <si>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</si>
  <si>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</si>
  <si>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</si>
  <si>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</si>
  <si>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</si>
  <si>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</si>
  <si>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</si>
  <si>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</si>
  <si>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</si>
  <si>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</si>
  <si>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</si>
  <si>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</si>
  <si>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</si>
  <si>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</si>
  <si>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</si>
  <si>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</si>
  <si>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</si>
  <si>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</si>
  <si>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</si>
  <si>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</si>
  <si>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</si>
  <si>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</si>
  <si>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</si>
  <si>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</si>
  <si>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</si>
  <si>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</si>
  <si>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</si>
  <si>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</si>
  <si>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</si>
  <si>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</si>
  <si>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</si>
  <si>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</si>
  <si>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</si>
  <si>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</si>
  <si>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</si>
  <si>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</si>
  <si>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</si>
  <si>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</si>
  <si>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</si>
  <si>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</si>
  <si>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</si>
  <si>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</si>
  <si>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</si>
  <si>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</si>
  <si>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</si>
  <si>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</si>
  <si>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</si>
  <si>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</si>
  <si>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</si>
  <si>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</si>
  <si>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</si>
  <si>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</si>
  <si>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</si>
  <si>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</si>
  <si>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</si>
  <si>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</si>
  <si>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</si>
  <si>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</si>
  <si>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</si>
  <si>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</si>
  <si>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</si>
  <si>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</si>
  <si>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</si>
  <si>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</si>
  <si>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</si>
  <si>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</si>
  <si>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</si>
  <si>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</si>
  <si>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</si>
  <si>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</si>
  <si>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</si>
  <si>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</si>
  <si>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</si>
  <si>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</si>
  <si>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</si>
  <si>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</si>
  <si>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</si>
  <si>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</si>
  <si>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</si>
  <si>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</si>
  <si>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</si>
  <si>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</si>
  <si>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</si>
  <si>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</si>
  <si>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</si>
  <si>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</si>
  <si>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</si>
  <si>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</si>
  <si>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</si>
  <si>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</si>
  <si>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</si>
  <si>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</si>
  <si>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</si>
  <si>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</si>
  <si>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</si>
  <si>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</si>
  <si>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</si>
  <si>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</si>
  <si>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</si>
  <si>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</si>
  <si>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</si>
  <si>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</si>
  <si>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</si>
  <si>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</si>
  <si>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</si>
  <si>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</si>
  <si>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</si>
  <si>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</si>
  <si>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</si>
  <si>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</si>
  <si>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</si>
  <si>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</si>
  <si>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</si>
  <si>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</si>
  <si>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</si>
  <si>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</si>
  <si>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</si>
  <si>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</si>
  <si>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</si>
  <si>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</si>
  <si>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</si>
  <si>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</si>
  <si>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</si>
  <si>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</si>
  <si>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</si>
  <si>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</si>
  <si>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</si>
  <si>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</si>
  <si>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</si>
  <si>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</si>
  <si>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</si>
  <si>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</si>
  <si>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</si>
  <si>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</si>
  <si>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</si>
  <si>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</si>
  <si>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</si>
  <si>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</si>
  <si>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</si>
  <si>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</si>
  <si>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</si>
  <si>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</si>
  <si>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</si>
  <si>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</si>
  <si>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</si>
  <si>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</si>
  <si>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</si>
  <si>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</si>
  <si>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</si>
  <si>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</si>
  <si>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</si>
  <si>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</si>
  <si>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</si>
  <si>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</si>
  <si>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</si>
  <si>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</si>
  <si>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</si>
  <si>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</si>
  <si>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</si>
  <si>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</si>
  <si>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</si>
  <si>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</si>
  <si>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</si>
  <si>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</si>
  <si>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</si>
  <si>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</si>
  <si>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</si>
  <si>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</si>
  <si>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</si>
  <si>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</si>
  <si>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</si>
  <si>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</si>
  <si>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</si>
  <si>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</si>
  <si>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</si>
  <si>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</si>
  <si>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</si>
  <si>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</si>
  <si>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</si>
  <si>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</si>
  <si>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</si>
  <si>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</si>
  <si>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</si>
  <si>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</si>
  <si>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</si>
  <si>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</si>
  <si>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</si>
  <si>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</si>
  <si>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</si>
  <si>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</si>
  <si>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</si>
  <si>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</si>
  <si>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</si>
  <si>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</si>
  <si>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</si>
  <si>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</si>
  <si>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</si>
  <si>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</si>
  <si>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</si>
  <si>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</si>
  <si>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</si>
  <si>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</si>
  <si>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</si>
  <si>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</si>
  <si>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</si>
  <si>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</si>
  <si>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</si>
  <si>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</si>
  <si>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</si>
  <si>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</si>
  <si>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</si>
  <si>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</si>
  <si>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</si>
  <si>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</si>
  <si>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</si>
  <si>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</si>
  <si>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</si>
  <si>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</si>
  <si>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</si>
  <si>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</si>
  <si>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</si>
  <si>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</si>
  <si>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</si>
  <si>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</si>
  <si>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</si>
  <si>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</si>
  <si>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</si>
  <si>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</si>
  <si>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</si>
  <si>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</si>
  <si>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</si>
  <si>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</si>
  <si>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</si>
  <si>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</si>
  <si>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</si>
  <si>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</si>
  <si>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</si>
  <si>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</si>
  <si>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</si>
  <si>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</si>
  <si>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</si>
  <si>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</si>
  <si>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</si>
  <si>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</si>
  <si>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</si>
  <si>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</si>
  <si>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</si>
  <si>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</si>
  <si>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</si>
  <si>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</si>
  <si>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</si>
  <si>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</si>
  <si>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</si>
  <si>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</si>
  <si>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</si>
  <si>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</si>
  <si>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</si>
  <si>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</si>
  <si>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</si>
  <si>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</si>
  <si>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</si>
  <si>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</si>
  <si>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</si>
  <si>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</si>
  <si>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</si>
  <si>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</si>
  <si>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</si>
  <si>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</si>
  <si>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</si>
  <si>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</si>
  <si>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</si>
  <si>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</si>
  <si>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</si>
  <si>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</si>
  <si>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</si>
  <si>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</si>
  <si>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</si>
  <si>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</si>
  <si>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</si>
  <si>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</si>
  <si>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</si>
  <si>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</si>
  <si>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</si>
  <si>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</si>
  <si>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</si>
  <si>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</si>
  <si>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</si>
  <si>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</si>
  <si>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</si>
  <si>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</si>
  <si>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</si>
  <si>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</si>
  <si>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</si>
  <si>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</si>
  <si>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</si>
  <si>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</si>
  <si>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</si>
  <si>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</si>
  <si>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</si>
  <si>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</si>
  <si>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</si>
  <si>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</si>
  <si>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</si>
  <si>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</si>
  <si>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</si>
  <si>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</si>
  <si>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</si>
  <si>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</si>
  <si>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</si>
  <si>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</si>
  <si>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</si>
  <si>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</si>
  <si>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</si>
  <si>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</si>
  <si>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</si>
  <si>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</si>
  <si>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</si>
  <si>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</si>
  <si>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</si>
  <si>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</si>
  <si>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</si>
  <si>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</si>
  <si>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</si>
  <si>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</si>
  <si>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</si>
  <si>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</si>
  <si>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</si>
  <si>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</si>
  <si>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</si>
  <si>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</si>
  <si>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</si>
  <si>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</si>
  <si>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</si>
  <si>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</si>
  <si>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</si>
  <si>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</si>
  <si>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</si>
  <si>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</si>
  <si>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</si>
  <si>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</si>
  <si>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</si>
  <si>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</si>
  <si>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</si>
  <si>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</si>
  <si>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</si>
  <si>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</si>
  <si>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</si>
  <si>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</si>
  <si>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</si>
  <si>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</si>
  <si>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</si>
  <si>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</si>
  <si>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</si>
  <si>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</si>
  <si>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</si>
  <si>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</si>
  <si>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</si>
  <si>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</si>
  <si>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</si>
  <si>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</si>
  <si>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</si>
  <si>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</si>
  <si>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</si>
  <si>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</si>
  <si>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</si>
  <si>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</si>
  <si>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</si>
  <si>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</si>
  <si>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</si>
  <si>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</si>
  <si>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</si>
  <si>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</si>
  <si>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</si>
  <si>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</si>
  <si>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</si>
  <si>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</si>
  <si>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</si>
  <si>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</si>
  <si>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</si>
  <si>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</si>
  <si>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</si>
  <si>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</si>
  <si>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</si>
  <si>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</si>
  <si>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</si>
  <si>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</si>
  <si>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</si>
  <si>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</si>
  <si>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</si>
  <si>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</si>
  <si>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</si>
  <si>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</si>
  <si>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</si>
  <si>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</si>
  <si>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</si>
  <si>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</si>
  <si>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</si>
  <si>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</si>
  <si>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</si>
  <si>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</si>
  <si>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</si>
  <si>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</si>
  <si>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</si>
  <si>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</si>
  <si>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</si>
  <si>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</si>
  <si>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</si>
  <si>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</si>
  <si>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</si>
  <si>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</si>
  <si>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</si>
  <si>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</si>
  <si>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</si>
  <si>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</si>
  <si>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</si>
  <si>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</si>
  <si>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</si>
  <si>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</si>
  <si>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</si>
  <si>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</si>
  <si>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</si>
  <si>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</si>
  <si>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</si>
  <si>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</si>
  <si>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</si>
  <si>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</si>
  <si>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</si>
  <si>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</si>
  <si>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</si>
  <si>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</si>
  <si>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</si>
  <si>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</si>
  <si>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</si>
  <si>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</si>
  <si>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</si>
  <si>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</si>
  <si>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</si>
  <si>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</si>
  <si>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</si>
  <si>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</si>
  <si>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</si>
  <si>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</si>
  <si>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</si>
  <si>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</si>
  <si>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</si>
  <si>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</si>
  <si>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</si>
  <si>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</si>
  <si>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</si>
  <si>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</si>
  <si>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</si>
  <si>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</si>
  <si>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</si>
  <si>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</si>
  <si>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</si>
  <si>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</si>
  <si>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</si>
  <si>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</si>
  <si>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</si>
  <si>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</si>
  <si>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</si>
  <si>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</si>
  <si>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</si>
  <si>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</si>
  <si>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</si>
  <si>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</si>
  <si>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</si>
  <si>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</si>
  <si>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</si>
  <si>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</si>
  <si>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</si>
  <si>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</si>
  <si>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</si>
  <si>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</si>
  <si>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</si>
  <si>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</si>
  <si>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</si>
  <si>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</si>
  <si>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</si>
  <si>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</si>
  <si>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</si>
  <si>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</si>
  <si>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</si>
  <si>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</si>
  <si>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</si>
  <si>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</si>
  <si>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</si>
  <si>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</si>
  <si>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</si>
  <si>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</si>
  <si>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</si>
  <si>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</si>
  <si>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</si>
  <si>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</si>
  <si>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</si>
  <si>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</si>
  <si>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</si>
  <si>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</si>
  <si>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</si>
  <si>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</si>
  <si>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</si>
  <si>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</si>
  <si>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</si>
  <si>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</si>
  <si>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</si>
  <si>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</si>
  <si>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</si>
  <si>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</si>
  <si>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</si>
  <si>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</si>
  <si>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</si>
  <si>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</si>
  <si>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</si>
  <si>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</si>
  <si>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</si>
  <si>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</si>
  <si>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</si>
  <si>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</si>
  <si>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</si>
  <si>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</si>
  <si>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</si>
  <si>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</si>
  <si>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</si>
  <si>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</si>
  <si>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</si>
  <si>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</si>
  <si>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</si>
  <si>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</si>
  <si>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</si>
  <si>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</si>
  <si>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</si>
  <si>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</si>
  <si>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</si>
  <si>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</si>
  <si>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</si>
  <si>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</si>
  <si>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</si>
  <si>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</si>
  <si>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</si>
  <si>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</si>
  <si>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</si>
  <si>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</si>
  <si>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</si>
  <si>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</si>
  <si>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</si>
  <si>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</si>
  <si>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</si>
  <si>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</si>
  <si>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</si>
  <si>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</si>
  <si>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</si>
  <si>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</si>
  <si>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</si>
  <si>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</si>
  <si>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</si>
  <si>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</si>
  <si>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</si>
  <si>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</si>
  <si>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</si>
  <si>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</si>
  <si>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</si>
  <si>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</si>
  <si>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</si>
  <si>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</si>
  <si>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</si>
  <si>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</si>
  <si>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</si>
  <si>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</si>
  <si>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</si>
  <si>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</si>
  <si>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</si>
  <si>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</si>
  <si>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</si>
  <si>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</si>
  <si>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</si>
  <si>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</si>
  <si>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</si>
  <si>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</si>
  <si>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</si>
  <si>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</si>
  <si>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</si>
  <si>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</si>
  <si>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</si>
  <si>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</si>
  <si>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</si>
  <si>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</si>
  <si>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</si>
  <si>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</si>
  <si>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</si>
  <si>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</si>
  <si>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</si>
  <si>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</si>
  <si>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</si>
  <si>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</si>
  <si>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</si>
  <si>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</si>
  <si>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</si>
  <si>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</si>
  <si>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</si>
  <si>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</si>
  <si>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</si>
  <si>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</si>
  <si>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</si>
  <si>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</si>
  <si>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</si>
  <si>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</si>
  <si>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</si>
  <si>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</si>
  <si>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</si>
  <si>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</si>
  <si>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</si>
  <si>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</si>
  <si>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</si>
  <si>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</si>
  <si>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</si>
  <si>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</si>
  <si>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</si>
  <si>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</si>
  <si>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</si>
  <si>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</si>
  <si>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</si>
  <si>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</si>
  <si>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</si>
  <si>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</si>
  <si>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</si>
  <si>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</si>
  <si>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</si>
  <si>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</si>
  <si>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</si>
  <si>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</si>
  <si>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</si>
  <si>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</si>
  <si>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</si>
  <si>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</si>
  <si>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</si>
  <si>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</si>
  <si>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</si>
  <si>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</si>
  <si>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</si>
  <si>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</si>
  <si>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</si>
  <si>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</si>
  <si>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</si>
  <si>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</si>
  <si>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</si>
  <si>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</si>
  <si>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</si>
  <si>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</si>
  <si>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</si>
  <si>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</si>
  <si>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</si>
  <si>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</si>
  <si>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</si>
  <si>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</si>
  <si>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</si>
  <si>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</si>
  <si>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</si>
  <si>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</si>
  <si>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</si>
  <si>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</si>
  <si>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</si>
  <si>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</si>
  <si>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</si>
  <si>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</si>
  <si>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</si>
  <si>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</si>
  <si>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</si>
  <si>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</si>
  <si>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</si>
  <si>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</si>
  <si>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</si>
  <si>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</si>
  <si>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</si>
  <si>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</si>
  <si>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</si>
  <si>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</si>
  <si>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</si>
  <si>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</si>
  <si>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</si>
  <si>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</si>
  <si>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</si>
  <si>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</si>
  <si>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</si>
  <si>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</si>
  <si>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</si>
  <si>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</si>
  <si>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</si>
  <si>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</si>
  <si>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</si>
  <si>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</si>
  <si>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</si>
  <si>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</si>
  <si>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</si>
  <si>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</si>
  <si>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</si>
  <si>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</si>
  <si>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</si>
  <si>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</si>
  <si>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</si>
  <si>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</si>
  <si>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</si>
  <si>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</si>
  <si>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</si>
  <si>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</si>
  <si>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</si>
  <si>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</si>
  <si>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</si>
  <si>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</si>
  <si>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</si>
  <si>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</si>
  <si>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</si>
  <si>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</si>
  <si>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</si>
  <si>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</si>
  <si>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</si>
  <si>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</si>
  <si>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</si>
  <si>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</si>
  <si>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</si>
  <si>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</si>
  <si>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</si>
  <si>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</si>
  <si>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</si>
  <si>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</si>
  <si>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</si>
  <si>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</si>
  <si>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</si>
  <si>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</si>
  <si>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</si>
  <si>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</si>
  <si>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</si>
  <si>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</si>
  <si>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</si>
  <si>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</si>
  <si>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</si>
  <si>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</si>
  <si>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</si>
  <si>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</si>
  <si>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</si>
  <si>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</si>
  <si>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</si>
  <si>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</si>
  <si>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</si>
  <si>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</si>
  <si>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</si>
  <si>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</si>
  <si>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</si>
  <si>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</si>
  <si>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</si>
  <si>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</si>
  <si>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</si>
  <si>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</si>
  <si>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</si>
  <si>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</si>
  <si>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</si>
  <si>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</si>
  <si>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</si>
  <si>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</si>
  <si>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</si>
  <si>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</si>
  <si>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</si>
  <si>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</si>
  <si>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</si>
  <si>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</si>
  <si>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</si>
  <si>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</si>
  <si>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</si>
  <si>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</si>
  <si>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</si>
  <si>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</si>
  <si>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</si>
  <si>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</si>
  <si>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</si>
  <si>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</si>
  <si>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</si>
  <si>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</si>
  <si>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</si>
  <si>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</si>
  <si>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</si>
  <si>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</si>
  <si>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</si>
  <si>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</si>
  <si>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</si>
  <si>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</si>
  <si>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</si>
  <si>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</si>
  <si>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</si>
  <si>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</si>
  <si>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</si>
  <si>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</si>
  <si>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</si>
  <si>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</si>
  <si>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</si>
  <si>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</si>
  <si>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</si>
  <si>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</si>
  <si>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</si>
  <si>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</si>
  <si>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</si>
  <si>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</si>
  <si>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</si>
  <si>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</si>
  <si>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</si>
  <si>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</si>
  <si>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</si>
  <si>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</si>
  <si>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</si>
  <si>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</si>
  <si>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</si>
  <si>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</si>
  <si>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</si>
  <si>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</si>
  <si>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</si>
  <si>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</si>
  <si>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</si>
  <si>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</si>
  <si>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</si>
  <si>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</si>
  <si>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</si>
  <si>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</si>
  <si>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</si>
  <si>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</si>
  <si>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</si>
  <si>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</si>
  <si>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</si>
  <si>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</si>
  <si>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</si>
  <si>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</si>
  <si>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</si>
  <si>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</si>
  <si>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</si>
  <si>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</si>
  <si>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</si>
  <si>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</si>
  <si>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</si>
  <si>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</si>
  <si>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</si>
  <si>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</si>
  <si>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</si>
  <si>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</si>
  <si>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</si>
  <si>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</si>
  <si>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</si>
  <si>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</si>
  <si>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</si>
  <si>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</si>
  <si>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</si>
  <si>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</si>
  <si>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</si>
  <si>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</si>
  <si>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</si>
  <si>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</si>
  <si>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</si>
  <si>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</si>
  <si>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</si>
  <si>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</si>
  <si>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</si>
  <si>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</si>
  <si>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</si>
  <si>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</si>
  <si>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</si>
  <si>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</si>
  <si>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</si>
  <si>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</si>
  <si>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</si>
  <si>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</si>
  <si>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</si>
  <si>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</si>
  <si>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</si>
  <si>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</si>
  <si>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</si>
  <si>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</si>
  <si>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</si>
  <si>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</si>
  <si>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</si>
  <si>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</si>
  <si>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</si>
  <si>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</si>
  <si>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</si>
  <si>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</si>
  <si>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</si>
  <si>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</si>
  <si>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</si>
  <si>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</si>
  <si>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</si>
  <si>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</si>
  <si>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</si>
  <si>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</si>
  <si>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</si>
  <si>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</si>
  <si>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</si>
  <si>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</si>
  <si>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</si>
  <si>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</si>
  <si>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</si>
  <si>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</si>
  <si>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</si>
  <si>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</si>
  <si>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</si>
  <si>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</si>
  <si>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</si>
  <si>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</si>
  <si>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</si>
  <si>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</si>
  <si>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</si>
  <si>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</si>
  <si>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</si>
  <si>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</si>
  <si>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</si>
  <si>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</si>
  <si>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</si>
  <si>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</si>
  <si>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</si>
  <si>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</si>
  <si>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</si>
  <si>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</si>
  <si>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</si>
  <si>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</si>
  <si>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</si>
  <si>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</si>
  <si>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</si>
  <si>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</si>
  <si>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</si>
  <si>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</si>
  <si>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</si>
  <si>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</si>
  <si>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</si>
  <si>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</si>
  <si>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</si>
  <si>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</si>
  <si>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</si>
  <si>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</si>
  <si>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</si>
  <si>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</si>
  <si>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</si>
  <si>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</si>
  <si>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</si>
  <si>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</si>
  <si>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</si>
  <si>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</si>
  <si>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</si>
  <si>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</si>
  <si>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</si>
  <si>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</si>
  <si>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</si>
  <si>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</si>
  <si>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</si>
  <si>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</si>
  <si>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</si>
  <si>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</si>
  <si>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</si>
  <si>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</si>
  <si>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</si>
  <si>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</si>
  <si>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</si>
  <si>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</si>
  <si>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</si>
  <si>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</si>
  <si>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</si>
  <si>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</si>
  <si>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</si>
  <si>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</si>
  <si>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</si>
  <si>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</si>
  <si>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</si>
  <si>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</si>
  <si>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</si>
  <si>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</si>
  <si>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</si>
  <si>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</si>
  <si>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</si>
  <si>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</si>
  <si>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</si>
  <si>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</si>
  <si>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</si>
  <si>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</si>
  <si>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</si>
  <si>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</si>
  <si>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</si>
  <si>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</si>
  <si>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</si>
  <si>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</si>
  <si>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</si>
  <si>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</si>
  <si>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</si>
  <si>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</si>
  <si>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</si>
  <si>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</si>
  <si>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</si>
  <si>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</si>
  <si>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</si>
  <si>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</si>
  <si>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</si>
  <si>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</si>
  <si>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</si>
  <si>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</si>
  <si>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</si>
  <si>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</si>
  <si>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</si>
  <si>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</si>
  <si>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</si>
  <si>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</si>
  <si>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</si>
  <si>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</si>
  <si>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</si>
  <si>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</si>
  <si>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</si>
  <si>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</si>
  <si>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</si>
  <si>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</si>
  <si>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</si>
  <si>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</si>
  <si>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</si>
  <si>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</si>
  <si>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</si>
  <si>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</si>
  <si>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</si>
  <si>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</si>
  <si>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</si>
  <si>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</si>
  <si>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</si>
  <si>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</si>
  <si>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</si>
  <si>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</si>
  <si>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</si>
  <si>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</si>
  <si>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</si>
  <si>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</si>
  <si>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</si>
  <si>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</si>
  <si>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</si>
  <si>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</si>
  <si>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</si>
  <si>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</si>
  <si>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</si>
  <si>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</si>
  <si>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</si>
  <si>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</si>
  <si>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</si>
  <si>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</si>
  <si>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</si>
  <si>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</si>
  <si>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</si>
  <si>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</si>
  <si>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</si>
  <si>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</si>
  <si>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</si>
  <si>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</si>
  <si>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</si>
  <si>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</si>
  <si>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</si>
  <si>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</si>
  <si>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</si>
  <si>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</si>
  <si>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</si>
  <si>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</si>
  <si>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</si>
  <si>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</si>
  <si>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</si>
  <si>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</si>
  <si>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</si>
  <si>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</si>
  <si>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</si>
  <si>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</si>
  <si>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</si>
  <si>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</si>
  <si>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</si>
  <si>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</si>
  <si>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</si>
  <si>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</si>
  <si>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</si>
  <si>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</si>
  <si>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</si>
  <si>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</si>
  <si>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</si>
  <si>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</si>
  <si>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</si>
  <si>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</si>
  <si>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</si>
  <si>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</si>
  <si>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</si>
  <si>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</si>
  <si>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</si>
  <si>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</si>
  <si>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</si>
  <si>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</si>
  <si>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</si>
  <si>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</si>
  <si>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</si>
  <si>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</si>
  <si>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</si>
  <si>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</si>
  <si>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</si>
  <si>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</si>
  <si>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</si>
  <si>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</si>
  <si>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</si>
  <si>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</si>
  <si>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</si>
  <si>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</si>
  <si>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</si>
  <si>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</si>
  <si>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</si>
  <si>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</si>
  <si>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</si>
  <si>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</si>
  <si>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</si>
  <si>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</si>
  <si>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</si>
  <si>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</si>
  <si>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</si>
  <si>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</si>
  <si>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</si>
  <si>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</si>
  <si>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</si>
  <si>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</si>
  <si>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</si>
  <si>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</si>
  <si>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</si>
  <si>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</si>
  <si>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</si>
  <si>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</si>
  <si>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</si>
  <si>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</si>
  <si>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</si>
  <si>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</si>
  <si>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</si>
  <si>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</si>
  <si>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</si>
  <si>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</si>
  <si>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</si>
  <si>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</si>
  <si>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</si>
  <si>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</si>
  <si>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</si>
  <si>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</si>
  <si>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</si>
  <si>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</si>
  <si>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</si>
  <si>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</si>
  <si>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</si>
  <si>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</si>
  <si>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</si>
  <si>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</si>
  <si>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</si>
  <si>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</si>
  <si>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</si>
  <si>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</si>
  <si>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</si>
  <si>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</si>
  <si>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</si>
  <si>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</si>
  <si>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</si>
  <si>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</si>
  <si>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</si>
  <si>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</si>
  <si>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</si>
  <si>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</si>
  <si>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</si>
  <si>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</si>
  <si>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</si>
  <si>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</si>
  <si>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</si>
  <si>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</si>
  <si>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</si>
  <si>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</si>
  <si>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</si>
  <si>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</si>
  <si>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</si>
  <si>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</si>
  <si>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</si>
  <si>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</si>
  <si>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</si>
  <si>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</si>
  <si>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</si>
  <si>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</si>
  <si>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</si>
  <si>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</si>
  <si>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</si>
  <si>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</si>
  <si>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</si>
  <si>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</si>
  <si>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</si>
  <si>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</si>
  <si>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</si>
  <si>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</si>
  <si>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</si>
  <si>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</si>
  <si>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</si>
  <si>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</si>
  <si>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</si>
  <si>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</si>
  <si>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</si>
  <si>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</si>
  <si>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</si>
  <si>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</si>
  <si>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</si>
  <si>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</si>
  <si>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</si>
  <si>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</si>
  <si>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</si>
  <si>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</si>
  <si>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</si>
  <si>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</si>
  <si>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</si>
  <si>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</si>
  <si>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</si>
  <si>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</si>
  <si>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</si>
  <si>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</si>
  <si>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</si>
  <si>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</si>
  <si>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</si>
  <si>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</si>
  <si>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</si>
  <si>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</si>
  <si>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</si>
  <si>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</si>
  <si>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</si>
  <si>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</si>
  <si>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</si>
  <si>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</si>
  <si>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</si>
  <si>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</si>
  <si>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</si>
  <si>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</si>
  <si>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</si>
  <si>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</si>
  <si>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</si>
  <si>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</si>
  <si>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</si>
  <si>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</si>
  <si>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</si>
  <si>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</si>
  <si>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</si>
  <si>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</si>
  <si>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</si>
  <si>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</si>
  <si>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</si>
  <si>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</si>
  <si>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</si>
  <si>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</si>
  <si>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</si>
  <si>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</si>
  <si>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</si>
  <si>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</si>
  <si>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</si>
  <si>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</si>
  <si>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</si>
  <si>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</si>
  <si>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</si>
  <si>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</si>
  <si>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</si>
  <si>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</si>
  <si>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</si>
  <si>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</si>
  <si>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</si>
  <si>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</si>
  <si>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</si>
  <si>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</si>
  <si>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</si>
  <si>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</si>
  <si>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</si>
  <si>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</si>
  <si>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</si>
  <si>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</si>
  <si>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</si>
  <si>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</si>
  <si>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</si>
  <si>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</si>
  <si>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</si>
  <si>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</si>
  <si>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</si>
  <si>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</si>
  <si>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</si>
  <si>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</si>
  <si>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</si>
  <si>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</si>
  <si>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</si>
  <si>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</si>
  <si>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</si>
  <si>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</si>
  <si>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</si>
  <si>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</si>
  <si>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</si>
  <si>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</si>
  <si>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</si>
  <si>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</si>
  <si>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</si>
  <si>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</si>
  <si>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</si>
  <si>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</si>
  <si>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</si>
  <si>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</si>
  <si>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</si>
  <si>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</si>
  <si>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</si>
  <si>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</si>
  <si>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</si>
  <si>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</si>
  <si>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</si>
  <si>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</si>
  <si>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</si>
  <si>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</si>
  <si>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</si>
  <si>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</si>
  <si>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</si>
  <si>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</si>
  <si>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</si>
  <si>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</si>
  <si>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</si>
  <si>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</si>
  <si>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</si>
  <si>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</si>
  <si>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</si>
  <si>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</si>
  <si>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</si>
  <si>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</si>
  <si>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</si>
  <si>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</si>
  <si>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</si>
  <si>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</si>
  <si>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</si>
  <si>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</si>
  <si>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</si>
  <si>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</si>
  <si>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</si>
  <si>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</si>
  <si>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</si>
  <si>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</si>
  <si>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</si>
  <si>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</si>
  <si>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</si>
  <si>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</si>
  <si>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</si>
  <si>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</si>
  <si>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</si>
  <si>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</si>
  <si>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</si>
  <si>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</si>
  <si>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</si>
  <si>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</si>
  <si>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</si>
  <si>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</si>
  <si>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</si>
  <si>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</si>
  <si>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</si>
  <si>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</si>
  <si>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</si>
  <si>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</si>
  <si>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</si>
  <si>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</si>
  <si>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</si>
  <si>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</si>
  <si>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</si>
  <si>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</si>
  <si>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</si>
  <si>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</si>
  <si>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</si>
  <si>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</si>
  <si>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</si>
  <si>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</si>
  <si>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</si>
  <si>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</si>
  <si>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</si>
  <si>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</si>
  <si>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</si>
  <si>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</si>
  <si>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</si>
  <si>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</si>
  <si>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</si>
  <si>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</si>
  <si>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</si>
  <si>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</si>
  <si>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</si>
  <si>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</si>
  <si>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</si>
  <si>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</si>
  <si>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</si>
  <si>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</si>
  <si>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</si>
  <si>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</si>
  <si>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</si>
  <si>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</si>
  <si>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</si>
  <si>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</si>
  <si>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</si>
  <si>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</si>
  <si>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</si>
  <si>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</si>
  <si>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</si>
  <si>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</si>
  <si>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</si>
  <si>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</si>
  <si>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</si>
  <si>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</si>
  <si>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</si>
  <si>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</si>
  <si>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</si>
  <si>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</si>
  <si>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</si>
  <si>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</si>
  <si>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</si>
  <si>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</si>
  <si>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</si>
  <si>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</si>
  <si>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</si>
  <si>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</si>
  <si>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</si>
  <si>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</si>
  <si>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</si>
  <si>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</si>
  <si>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</si>
  <si>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</si>
  <si>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</si>
  <si>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</si>
  <si>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</si>
  <si>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</si>
  <si>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</si>
  <si>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</si>
  <si>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</si>
  <si>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</si>
  <si>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</si>
  <si>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</si>
  <si>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</si>
  <si>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</si>
  <si>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</si>
  <si>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</si>
  <si>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</si>
  <si>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</si>
  <si>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</si>
  <si>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</si>
  <si>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</si>
  <si>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</si>
  <si>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</si>
  <si>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</si>
  <si>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</si>
  <si>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</si>
  <si>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</si>
  <si>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</si>
  <si>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</si>
  <si>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</si>
  <si>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</si>
  <si>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</si>
  <si>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</si>
  <si>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</si>
  <si>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</si>
  <si>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</si>
  <si>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</si>
  <si>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</si>
  <si>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</si>
  <si>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</si>
  <si>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</si>
  <si>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</si>
  <si>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</si>
  <si>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</si>
  <si>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</si>
  <si>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</si>
  <si>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</si>
  <si>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</si>
  <si>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</si>
  <si>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</si>
  <si>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</si>
  <si>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</si>
  <si>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</si>
  <si>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</si>
  <si>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</si>
  <si>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</si>
  <si>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</si>
  <si>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</si>
  <si>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</si>
  <si>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</si>
  <si>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</si>
  <si>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</si>
  <si>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</si>
  <si>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</si>
  <si>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</si>
  <si>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</si>
  <si>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</si>
  <si>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</si>
  <si>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</si>
  <si>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</si>
  <si>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</si>
  <si>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</si>
  <si>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</si>
  <si>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</si>
  <si>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</si>
  <si>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</si>
  <si>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</si>
  <si>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</si>
  <si>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</si>
  <si>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</si>
  <si>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</si>
  <si>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</si>
  <si>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</si>
  <si>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</si>
  <si>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</si>
  <si>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</si>
  <si>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</si>
  <si>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</si>
  <si>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</si>
  <si>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</si>
  <si>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</si>
  <si>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</si>
  <si>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</si>
  <si>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</si>
  <si>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</si>
  <si>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</si>
  <si>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</si>
  <si>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</si>
  <si>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</si>
  <si>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</si>
  <si>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</si>
  <si>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</si>
  <si>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</si>
  <si>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</si>
  <si>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</si>
  <si>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</si>
  <si>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</si>
  <si>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</si>
  <si>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</si>
  <si>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</si>
  <si>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</si>
  <si>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</si>
  <si>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</si>
  <si>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</si>
  <si>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</si>
  <si>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</si>
  <si>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</si>
  <si>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</si>
  <si>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</si>
  <si>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</si>
  <si>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</si>
  <si>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</si>
  <si>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</si>
  <si>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</si>
  <si>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</si>
  <si>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</si>
  <si>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</si>
  <si>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</si>
  <si>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</si>
  <si>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</si>
  <si>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</si>
  <si>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</si>
  <si>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</si>
  <si>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</si>
  <si>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</si>
  <si>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</si>
  <si>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</si>
  <si>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</si>
  <si>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</si>
  <si>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</si>
  <si>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</si>
  <si>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</si>
  <si>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</si>
  <si>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</si>
  <si>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</si>
  <si>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</si>
  <si>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</si>
  <si>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</si>
  <si>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</si>
  <si>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</si>
  <si>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</si>
  <si>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</si>
  <si>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</si>
  <si>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</si>
  <si>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</si>
  <si>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</si>
  <si>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</si>
  <si>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</si>
  <si>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</si>
  <si>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</si>
  <si>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</si>
  <si>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</si>
  <si>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</si>
  <si>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</si>
  <si>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</si>
  <si>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</si>
  <si>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</si>
  <si>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</si>
  <si>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</si>
  <si>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</si>
  <si>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</si>
  <si>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</si>
  <si>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</si>
  <si>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</si>
  <si>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</si>
  <si>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</si>
  <si>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</si>
  <si>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</si>
  <si>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</si>
  <si>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</si>
  <si>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</si>
  <si>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</si>
  <si>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</si>
  <si>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</si>
  <si>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</si>
  <si>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</si>
  <si>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</si>
  <si>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</si>
  <si>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</si>
  <si>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</si>
  <si>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</si>
  <si>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</si>
  <si>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</si>
  <si>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</si>
  <si>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</si>
  <si>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</si>
  <si>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</si>
  <si>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</si>
  <si>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</si>
  <si>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</si>
  <si>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</si>
  <si>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</si>
  <si>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</si>
  <si>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</si>
  <si>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</si>
  <si>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</si>
  <si>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</si>
  <si>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</si>
  <si>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</si>
  <si>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</si>
  <si>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</si>
  <si>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</si>
  <si>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</si>
  <si>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</si>
  <si>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</si>
  <si>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</si>
  <si>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</si>
  <si>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</si>
  <si>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</si>
  <si>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</si>
  <si>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</si>
  <si>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</si>
  <si>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</si>
  <si>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</si>
  <si>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</si>
  <si>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</si>
  <si>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</si>
  <si>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</si>
  <si>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</si>
  <si>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</si>
  <si>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</si>
  <si>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</si>
  <si>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</si>
  <si>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</si>
  <si>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</si>
  <si>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</si>
  <si>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</si>
  <si>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</si>
  <si>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</si>
  <si>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</si>
  <si>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</si>
  <si>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</si>
  <si>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</si>
  <si>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</si>
  <si>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</si>
  <si>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</si>
  <si>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</si>
  <si>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</si>
  <si>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</si>
  <si>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</si>
  <si>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</si>
  <si>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</si>
  <si>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</si>
  <si>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</si>
  <si>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</si>
  <si>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</si>
  <si>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</si>
  <si>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</si>
  <si>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</si>
  <si>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</si>
  <si>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</si>
  <si>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</si>
  <si>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</si>
  <si>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</si>
  <si>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</si>
  <si>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</si>
  <si>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</si>
  <si>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</si>
  <si>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</si>
  <si>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</si>
  <si>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</si>
  <si>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</si>
  <si>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</si>
  <si>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</si>
  <si>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</si>
  <si>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</si>
  <si>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</si>
  <si>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</si>
  <si>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</si>
  <si>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</si>
  <si>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</si>
  <si>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</si>
  <si>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</si>
  <si>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</si>
  <si>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</si>
  <si>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</si>
  <si>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</si>
  <si>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</si>
  <si>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</si>
  <si>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</si>
  <si>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</si>
  <si>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</si>
  <si>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</si>
  <si>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</si>
  <si>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</si>
  <si>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</si>
  <si>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</si>
  <si>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</si>
  <si>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</si>
  <si>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</si>
  <si>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</si>
  <si>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</si>
  <si>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</si>
  <si>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</si>
  <si>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</si>
  <si>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</si>
  <si>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</si>
  <si>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</si>
  <si>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</si>
  <si>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</si>
  <si>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</si>
  <si>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</si>
  <si>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</si>
  <si>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</si>
  <si>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</si>
  <si>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</si>
  <si>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</si>
  <si>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</si>
  <si>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</si>
  <si>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</si>
  <si>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</si>
  <si>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</si>
  <si>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</si>
  <si>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</si>
  <si>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</si>
  <si>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</si>
  <si>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</si>
  <si>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</si>
  <si>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</si>
  <si>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</si>
  <si>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</si>
  <si>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</si>
  <si>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</si>
  <si>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</si>
  <si>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</si>
  <si>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</si>
  <si>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</si>
  <si>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</si>
  <si>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</si>
  <si>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</si>
  <si>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</si>
  <si>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</si>
  <si>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</si>
  <si>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</si>
  <si>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</si>
  <si>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</si>
  <si>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</si>
  <si>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</si>
  <si>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</si>
  <si>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</si>
  <si>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</si>
  <si>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</si>
  <si>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</si>
  <si>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</si>
  <si>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</si>
  <si>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</si>
  <si>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</si>
  <si>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</si>
  <si>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</si>
  <si>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</si>
  <si>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</si>
  <si>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</si>
  <si>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</si>
  <si>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</si>
  <si>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</si>
  <si>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</si>
  <si>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</si>
  <si>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</si>
  <si>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</si>
  <si>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</si>
  <si>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</si>
  <si>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</si>
  <si>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</si>
  <si>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</si>
  <si>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</si>
  <si>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</si>
  <si>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</si>
  <si>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</si>
  <si>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</si>
  <si>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</si>
  <si>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</si>
  <si>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</si>
  <si>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</si>
  <si>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</si>
  <si>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</si>
  <si>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</si>
  <si>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</si>
  <si>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</si>
  <si>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</si>
  <si>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</si>
  <si>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</si>
  <si>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</si>
  <si>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</si>
  <si>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</si>
  <si>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</si>
  <si>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</si>
  <si>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</si>
  <si>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</si>
  <si>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</si>
  <si>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</si>
  <si>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</si>
  <si>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</si>
  <si>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</si>
  <si>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</si>
  <si>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</si>
  <si>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</si>
  <si>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</si>
  <si>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</si>
  <si>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</si>
  <si>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</si>
  <si>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</si>
  <si>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</si>
  <si>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</si>
  <si>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</si>
  <si>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</si>
  <si>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</si>
  <si>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</si>
  <si>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</si>
  <si>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</si>
  <si>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</si>
  <si>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</si>
  <si>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</si>
  <si>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</si>
  <si>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</si>
  <si>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</si>
  <si>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</si>
  <si>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</si>
  <si>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</si>
  <si>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</si>
  <si>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</si>
  <si>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</si>
  <si>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</si>
  <si>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</si>
  <si>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</si>
  <si>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</si>
  <si>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</si>
  <si>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</si>
  <si>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</si>
  <si>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</si>
  <si>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</si>
  <si>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</si>
  <si>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</si>
  <si>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</si>
  <si>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</si>
  <si>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</si>
  <si>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</si>
  <si>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</si>
  <si>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</si>
  <si>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</si>
  <si>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</si>
  <si>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</si>
  <si>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</si>
  <si>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</si>
  <si>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</si>
  <si>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</si>
  <si>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</si>
  <si>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</si>
  <si>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</si>
  <si>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</si>
  <si>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</si>
  <si>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</si>
  <si>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</si>
  <si>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</si>
  <si>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</si>
  <si>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</si>
  <si>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</si>
  <si>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</si>
  <si>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</si>
  <si>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</si>
  <si>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</si>
  <si>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</si>
  <si>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</si>
  <si>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</si>
  <si>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</si>
  <si>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</si>
  <si>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</si>
  <si>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</si>
  <si>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</si>
  <si>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</si>
  <si>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</si>
  <si>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</si>
  <si>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</si>
  <si>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</si>
  <si>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</si>
  <si>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</si>
  <si>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</si>
  <si>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</si>
  <si>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</si>
  <si>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</si>
  <si>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</si>
  <si>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</si>
  <si>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</si>
  <si>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</si>
  <si>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</si>
  <si>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</si>
  <si>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</si>
  <si>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</si>
  <si>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</si>
  <si>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</si>
  <si>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</si>
  <si>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</si>
  <si>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</si>
  <si>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</si>
  <si>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</si>
  <si>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</si>
  <si>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</si>
  <si>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</si>
  <si>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</si>
  <si>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</si>
  <si>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</si>
  <si>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</si>
  <si>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</si>
  <si>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</si>
  <si>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</si>
  <si>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</si>
  <si>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</si>
  <si>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</si>
  <si>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</si>
  <si>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</si>
  <si>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</si>
  <si>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</si>
  <si>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</si>
  <si>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</si>
  <si>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</si>
  <si>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</si>
  <si>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</si>
  <si>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</si>
  <si>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</si>
  <si>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</si>
  <si>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</si>
  <si>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</si>
  <si>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</si>
  <si>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</si>
  <si>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</si>
  <si>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</si>
  <si>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</si>
  <si>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</si>
  <si>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</si>
  <si>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</si>
  <si>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</si>
  <si>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</si>
  <si>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</si>
  <si>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</si>
  <si>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</si>
  <si>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</si>
  <si>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</si>
  <si>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</si>
  <si>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</si>
  <si>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</si>
  <si>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</si>
  <si>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</si>
  <si>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</si>
  <si>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</si>
  <si>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</si>
  <si>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</si>
  <si>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</si>
  <si>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</si>
  <si>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</si>
  <si>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</si>
  <si>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</si>
  <si>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</si>
  <si>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</si>
  <si>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</si>
  <si>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</si>
  <si>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</si>
  <si>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</si>
  <si>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</si>
  <si>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</si>
  <si>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</si>
  <si>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</si>
  <si>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</si>
  <si>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</si>
  <si>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</si>
  <si>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</si>
  <si>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</si>
  <si>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</si>
  <si>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</si>
  <si>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</si>
  <si>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</si>
  <si>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</si>
  <si>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</si>
  <si>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</si>
  <si>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</si>
  <si>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</si>
  <si>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</si>
  <si>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</si>
  <si>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</si>
  <si>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</si>
  <si>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</si>
  <si>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</si>
  <si>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</si>
  <si>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</si>
  <si>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</si>
  <si>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</si>
  <si>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</si>
  <si>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</si>
  <si>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</si>
  <si>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</si>
  <si>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</si>
  <si>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</si>
  <si>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</si>
  <si>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</si>
  <si>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</si>
  <si>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</si>
  <si>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</si>
  <si>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</si>
  <si>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</si>
  <si>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</si>
  <si>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</si>
  <si>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</si>
  <si>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</si>
  <si>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</si>
  <si>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</si>
  <si>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</si>
  <si>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</si>
  <si>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</si>
  <si>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</si>
  <si>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</si>
  <si>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</si>
  <si>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</si>
  <si>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</si>
  <si>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</si>
  <si>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</si>
  <si>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</si>
  <si>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</si>
  <si>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</si>
  <si>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</si>
  <si>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</si>
  <si>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</si>
  <si>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</si>
  <si>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</si>
  <si>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</si>
  <si>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</si>
  <si>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</si>
  <si>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</si>
  <si>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</si>
  <si>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</si>
  <si>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</si>
  <si>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</si>
  <si>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</si>
  <si>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</si>
  <si>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</si>
  <si>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</si>
  <si>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</si>
  <si>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</si>
  <si>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</si>
  <si>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</si>
  <si>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</si>
  <si>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</si>
  <si>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</si>
  <si>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</si>
  <si>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</si>
  <si>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</si>
  <si>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</si>
  <si>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</si>
  <si>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</si>
  <si>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</si>
  <si>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</si>
  <si>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</si>
  <si>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</si>
  <si>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</si>
  <si>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</si>
  <si>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</si>
  <si>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</si>
  <si>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</si>
  <si>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</si>
  <si>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</si>
  <si>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</si>
  <si>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</si>
  <si>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</si>
  <si>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</si>
  <si>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</si>
  <si>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</si>
  <si>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</si>
  <si>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</si>
  <si>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</si>
  <si>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</si>
  <si>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</si>
  <si>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</si>
  <si>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</si>
  <si>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</si>
  <si>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</si>
  <si>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</si>
  <si>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</si>
  <si>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</si>
  <si>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</si>
  <si>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</si>
  <si>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</si>
  <si>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</si>
  <si>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</si>
  <si>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</si>
  <si>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</si>
  <si>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</si>
  <si>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</si>
  <si>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</si>
  <si>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</si>
  <si>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</si>
  <si>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</si>
  <si>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</si>
  <si>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</si>
  <si>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</si>
  <si>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</si>
  <si>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</si>
  <si>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</si>
  <si>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</si>
  <si>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</si>
  <si>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</si>
  <si>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</si>
  <si>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</si>
  <si>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</si>
  <si>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</si>
  <si>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</si>
  <si>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</si>
  <si>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</si>
  <si>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</si>
  <si>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</si>
  <si>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</si>
  <si>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</si>
  <si>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</si>
  <si>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</si>
  <si>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</si>
  <si>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</si>
  <si>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</si>
  <si>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</si>
  <si>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</si>
  <si>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</si>
  <si>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</si>
  <si>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</si>
  <si>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</si>
  <si>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</si>
  <si>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</si>
  <si>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</si>
  <si>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PCM-20251023-00000767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</si>
  <si>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</si>
  <si>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</si>
  <si>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</si>
  <si>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</si>
  <si>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</si>
  <si>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</si>
  <si>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</si>
  <si>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</si>
  <si>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</si>
  <si>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</si>
  <si>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</si>
  <si>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</si>
  <si>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</si>
  <si>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</si>
  <si>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</si>
  <si>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</si>
  <si>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</si>
  <si>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</si>
  <si>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</si>
  <si>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</si>
  <si>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</si>
  <si>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</si>
  <si>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</si>
  <si>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</si>
  <si>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</si>
  <si>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</si>
  <si>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</si>
  <si>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</si>
  <si>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</si>
  <si>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</si>
  <si>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</si>
  <si>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</si>
  <si>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</si>
  <si>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</si>
  <si>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</si>
  <si>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</si>
  <si>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</si>
  <si>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</si>
  <si>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</si>
  <si>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</si>
  <si>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</si>
  <si>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</si>
  <si>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</si>
  <si>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</si>
  <si>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</si>
  <si>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</si>
  <si>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</si>
  <si>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</si>
  <si>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</si>
  <si>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</si>
  <si>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</si>
  <si>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</si>
  <si>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</si>
  <si>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</si>
  <si>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</si>
  <si>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</si>
  <si>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</si>
  <si>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</si>
  <si>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</si>
  <si>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</si>
  <si>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</si>
  <si>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</si>
  <si>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</si>
  <si>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</si>
  <si>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</si>
  <si>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</si>
  <si>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</si>
  <si>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</si>
  <si>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</si>
  <si>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</si>
  <si>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</si>
  <si>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</si>
  <si>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</si>
  <si>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</si>
  <si>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</si>
  <si>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</si>
  <si>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</si>
  <si>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</si>
  <si>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</si>
  <si>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</si>
  <si>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</si>
  <si>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</si>
  <si>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</si>
  <si>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</si>
  <si>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PCM-20251023-00000622</t>
  </si>
  <si>
    <t>ETA 10 min</t>
  </si>
  <si>
    <t>PCM-20251023-00000738</t>
  </si>
  <si>
    <t>EM team on the way ETA 110 mins</t>
  </si>
  <si>
    <t xml:space="preserve">                                                                                                      </t>
  </si>
  <si>
    <t xml:space="preserve"> PCM-20250215-00000830 </t>
  </si>
  <si>
    <t>LTE site still down and  site located in aramco area access issue need special permission</t>
  </si>
  <si>
    <t>PCM-20251023-00000701</t>
  </si>
  <si>
    <t xml:space="preserve">At site TS </t>
  </si>
  <si>
    <t>PCM-20251023-00000727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</si>
  <si>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</si>
  <si>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</si>
  <si>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</si>
  <si>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</si>
  <si>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</si>
  <si>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</si>
  <si>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</si>
  <si>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</si>
  <si>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</si>
  <si>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</si>
  <si>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team reached the site found Power cable cut due to Civil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</si>
</sst>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7" totalsRowShown="0" headerRowDxfId="64" dataDxfId="63" headerRowBorderDxfId="61" tableBorderDxfId="62">
  <autoFilter ref="A1:L11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8" totalsRowShown="0" headerRowDxfId="48" dataDxfId="47" headerRowBorderDxfId="45" tableBorderDxfId="46" totalsRowBorderDxfId="44">
  <autoFilter ref="A1:L2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6" totalsRowShown="0" headerRowDxfId="31" dataDxfId="30" headerRowBorderDxfId="28" tableBorderDxfId="29">
  <autoFilter ref="A1:L49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290.47119224537164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9.9762038194458</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14397</v>
      </c>
      <c r="E4" s="137" t="s">
        <v>38998</v>
      </c>
      <c r="F4" s="138"/>
      <c r="G4" s="139">
        <f ca="1">IFERROR(NOW()-F4,"")</f>
        <v>45953.419618171298</v>
      </c>
      <c r="H4" s="138"/>
      <c r="I4" s="136" t="str">
        <f>IFERROR(VLOOKUP(D4,DB!A:F,6,0),"")</f>
        <v>Generator-SG</v>
      </c>
      <c r="J4" s="136" t="str">
        <f>IFERROR(VLOOKUP(D4,DB!A:G,7,0),"")</f>
        <v>Dead</v>
      </c>
      <c r="K4" s="140"/>
      <c r="L4" s="141" t="str">
        <f>IFERROR(VLOOKUP(D4,DB!A:I,9,0),"")</f>
        <v>Latis</v>
      </c>
    </row>
    <row r="5" spans="1:15" ht="15" customHeight="1">
      <c r="A5" s="135"/>
      <c r="B5" s="136" t="str">
        <f>IFERROR(VLOOKUP(D5,DB!A:K,11,0),"")</f>
        <v/>
      </c>
      <c r="C5" s="136"/>
      <c r="D5" s="136"/>
      <c r="E5" s="137"/>
      <c r="F5" s="138"/>
      <c r="G5" s="139">
        <f ca="1">IFERROR(NOW()-F5,"")</f>
        <v>45953.419618171298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45953.419618171298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45953.419618171298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45953.419618171298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45953.419618171298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45953.419618171298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45953.419618171298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45953.419618171298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45953.419618171298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45953.419618171298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45953.419618171298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45953.419618171298</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45953.419618171298</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45953.419618171298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45953.419618171298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45953.419618171298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45953.419618171298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45953.419618171298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45953.419618171298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45953.419618171298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45953.419618171298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45953.419618171298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45953.419618171298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45953.419618171298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45953.419618171298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45953.419618171298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45953.419618171298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45953.419618171298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45953.419618171298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45953.419618171298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45953.419618171298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45953.419618171298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45953.419618171298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45953.419618171298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45953.419618171298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45953.419618171298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45953.419618171298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45953.419618171298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45953.419618171298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45953.419618171298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45953.419618171298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45953.419618171298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45953.419618171298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45953.419618171298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45953.419618171298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45953.419618171298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45953.419618171298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45953.419618171298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45953.419618171298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45953.419618171298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45953.419618171298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45953.419618171298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45953.419618171298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45953.419618171298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45953.419618171298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45953.419618171298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45953.419618171298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45953.419618171298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45953.419618171298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45953.419618171298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45953.419618171298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45953.419618171298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45953.419618171298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45953.419618171298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45953.419618171298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45953.419618171298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45953.419618171298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45953.419618171298</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45953.419618171298</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D004A5D3-E755-4C58-9E25-6DCA78B2661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12" sqref="D12"/>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39003</v>
      </c>
      <c r="N1" s="91" t="s">
        <v>39004</v>
      </c>
      <c r="O1" s="91" t="s">
        <v>39005</v>
      </c>
      <c r="P1" s="91" t="s">
        <v>39006</v>
      </c>
      <c r="Q1" s="91" t="s">
        <v>39007</v>
      </c>
      <c r="R1" s="91" t="s">
        <v>39008</v>
      </c>
      <c r="S1" s="91" t="s">
        <v>39009</v>
      </c>
      <c r="T1" s="91" t="s">
        <v>39010</v>
      </c>
      <c r="U1" s="91" t="s">
        <v>39011</v>
      </c>
      <c r="V1" s="91" t="s">
        <v>39012</v>
      </c>
      <c r="W1" s="91" t="s">
        <v>39013</v>
      </c>
      <c r="X1" s="91" t="s">
        <v>39014</v>
      </c>
      <c r="Y1" s="91" t="s">
        <v>39015</v>
      </c>
      <c r="Z1" s="91" t="s">
        <v>39016</v>
      </c>
      <c r="AA1" s="91" t="s">
        <v>39017</v>
      </c>
      <c r="AB1" s="91" t="s">
        <v>39018</v>
      </c>
      <c r="AC1" s="91" t="s">
        <v>39019</v>
      </c>
      <c r="AD1" s="91" t="s">
        <v>39020</v>
      </c>
      <c r="AE1" s="91" t="s">
        <v>39021</v>
      </c>
      <c r="AF1" s="91" t="s">
        <v>39022</v>
      </c>
      <c r="AG1" s="91" t="s">
        <v>39023</v>
      </c>
      <c r="AH1" s="91" t="s">
        <v>39024</v>
      </c>
      <c r="AI1" s="91" t="s">
        <v>39025</v>
      </c>
      <c r="AJ1" s="91" t="s">
        <v>39026</v>
      </c>
      <c r="AK1" s="91" t="s">
        <v>39027</v>
      </c>
      <c r="AL1" s="91" t="s">
        <v>39028</v>
      </c>
      <c r="AM1" s="91" t="s">
        <v>39029</v>
      </c>
      <c r="AN1" s="91" t="s">
        <v>39030</v>
      </c>
      <c r="AO1" s="91" t="s">
        <v>39031</v>
      </c>
      <c r="AP1" s="91" t="s">
        <v>39032</v>
      </c>
      <c r="AQ1" s="91" t="s">
        <v>39033</v>
      </c>
      <c r="AR1" s="91" t="s">
        <v>39034</v>
      </c>
      <c r="AS1" s="91" t="s">
        <v>39035</v>
      </c>
      <c r="AT1" s="91" t="s">
        <v>39036</v>
      </c>
      <c r="AU1" s="91" t="s">
        <v>39037</v>
      </c>
      <c r="AV1" s="91" t="s">
        <v>39038</v>
      </c>
      <c r="AW1" s="91" t="s">
        <v>39039</v>
      </c>
      <c r="AX1" s="91" t="s">
        <v>39040</v>
      </c>
      <c r="AY1" s="91" t="s">
        <v>39041</v>
      </c>
      <c r="AZ1" s="91" t="s">
        <v>39042</v>
      </c>
      <c r="BA1" s="91" t="s">
        <v>39043</v>
      </c>
      <c r="BB1" s="91" t="s">
        <v>39044</v>
      </c>
      <c r="BC1" s="91" t="s">
        <v>39045</v>
      </c>
      <c r="BD1" s="91" t="s">
        <v>39046</v>
      </c>
      <c r="BE1" s="91" t="s">
        <v>39047</v>
      </c>
      <c r="BF1" s="91" t="s">
        <v>39048</v>
      </c>
      <c r="BG1" s="91" t="s">
        <v>39049</v>
      </c>
      <c r="BH1" s="91" t="s">
        <v>39050</v>
      </c>
      <c r="BI1" s="91" t="s">
        <v>39051</v>
      </c>
      <c r="BJ1" s="91" t="s">
        <v>39052</v>
      </c>
      <c r="BK1" s="91" t="s">
        <v>39053</v>
      </c>
      <c r="BL1" s="91" t="s">
        <v>39054</v>
      </c>
      <c r="BM1" s="91" t="s">
        <v>39055</v>
      </c>
      <c r="BN1" s="91" t="s">
        <v>39056</v>
      </c>
      <c r="BO1" s="91" t="s">
        <v>39057</v>
      </c>
      <c r="BP1" s="91" t="s">
        <v>39058</v>
      </c>
      <c r="BQ1" s="91" t="s">
        <v>39059</v>
      </c>
      <c r="BR1" s="91" t="s">
        <v>39060</v>
      </c>
      <c r="BS1" s="91" t="s">
        <v>39061</v>
      </c>
      <c r="BT1" s="91" t="s">
        <v>39062</v>
      </c>
      <c r="BU1" s="91" t="s">
        <v>39063</v>
      </c>
      <c r="BV1" s="91" t="s">
        <v>39064</v>
      </c>
      <c r="BW1" s="91" t="s">
        <v>39065</v>
      </c>
      <c r="BX1" s="91" t="s">
        <v>39066</v>
      </c>
      <c r="BY1" s="91" t="s">
        <v>39067</v>
      </c>
      <c r="BZ1" s="91" t="s">
        <v>39068</v>
      </c>
      <c r="CA1" s="91" t="s">
        <v>39069</v>
      </c>
      <c r="CB1" s="91" t="s">
        <v>39070</v>
      </c>
      <c r="CC1" s="91" t="s">
        <v>39071</v>
      </c>
      <c r="CD1" s="91" t="s">
        <v>39072</v>
      </c>
      <c r="CE1" s="91" t="s">
        <v>39073</v>
      </c>
      <c r="CF1" s="91" t="s">
        <v>39074</v>
      </c>
      <c r="CG1" s="91" t="s">
        <v>39075</v>
      </c>
      <c r="CH1" s="91" t="s">
        <v>39076</v>
      </c>
      <c r="CI1" s="91" t="s">
        <v>39077</v>
      </c>
      <c r="CJ1" s="91" t="s">
        <v>39078</v>
      </c>
    </row>
    <row r="2" spans="1:88" s="71" customFormat="1" ht="31.5" customHeight="1">
      <c r="A2" s="64" t="s">
        <v>39079</v>
      </c>
      <c r="B2" s="64" t="s">
        <v>27</v>
      </c>
      <c r="C2" s="64">
        <v>1</v>
      </c>
      <c r="D2" s="64" t="s">
        <v>19312</v>
      </c>
      <c r="E2" s="88" t="s">
        <v>39080</v>
      </c>
      <c r="F2" s="77">
        <v>45322.056979166664</v>
      </c>
      <c r="G2" s="78" t="s">
        <v>39081</v>
      </c>
      <c r="H2" s="90">
        <v>45322.050729166665</v>
      </c>
      <c r="I2" s="64" t="s">
        <v>88</v>
      </c>
      <c r="J2" s="64" t="s">
        <v>65</v>
      </c>
      <c r="K2" s="89" t="s">
        <v>39082</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39083</v>
      </c>
      <c r="B3" s="64" t="str">
        <f>IFERROR(VLOOKUP(D3,DB!A:K,11,0),"")</f>
        <v>R2</v>
      </c>
      <c r="C3" s="64">
        <v>1</v>
      </c>
      <c r="D3" s="64" t="s">
        <v>29202</v>
      </c>
      <c r="E3" s="88" t="s">
        <v>38998</v>
      </c>
      <c r="F3" s="77">
        <v>45824.999837962961</v>
      </c>
      <c r="G3" s="78">
        <f ca="1">IFERROR(NOW()-F3,"-")</f>
        <v>128.41978020833631</v>
      </c>
      <c r="H3" s="77">
        <v>45824.993587962963</v>
      </c>
      <c r="I3" s="64" t="str">
        <f>IFERROR(VLOOKUP(D3,DB!A:F,6,0),"")</f>
        <v>Generator-SG</v>
      </c>
      <c r="J3" s="64" t="str">
        <f>IFERROR(VLOOKUP(D3,DB!A:G,7,0),"")</f>
        <v>Good</v>
      </c>
      <c r="K3" s="89" t="s">
        <v>39084</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39085</v>
      </c>
      <c r="B4" s="18" t="str">
        <f>IFERROR(VLOOKUP(D4,DB!A:K,11,0),"")</f>
        <v>R2</v>
      </c>
      <c r="C4" s="18">
        <v>2</v>
      </c>
      <c r="D4" s="18" t="s">
        <v>17718</v>
      </c>
      <c r="E4" s="88" t="s">
        <v>38998</v>
      </c>
      <c r="F4" s="90">
        <v>45944.495775462965</v>
      </c>
      <c r="G4" s="118">
        <f ca="1">IFERROR(NOW()-F4,"-")</f>
        <v>8.9238427083328133</v>
      </c>
      <c r="H4" s="117">
        <v>45937.721967592595</v>
      </c>
      <c r="I4" s="18" t="str">
        <f>IFERROR(VLOOKUP(D4,DB!A:F,6,0),"")</f>
        <v>SCECO</v>
      </c>
      <c r="J4" s="18" t="str">
        <f>IFERROR(VLOOKUP(D4,DB!A:G,7,0),"")</f>
        <v>Vandalized</v>
      </c>
      <c r="K4" s="19" t="s">
        <v>39086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39087</v>
      </c>
      <c r="B5" s="18" t="str">
        <f>IFERROR(VLOOKUP(D5,DB!A:K,11,0),"")</f>
        <v>R2</v>
      </c>
      <c r="C5" s="18">
        <v>1</v>
      </c>
      <c r="D5" s="18" t="s">
        <v>20496</v>
      </c>
      <c r="E5" s="116" t="s">
        <v>38998</v>
      </c>
      <c r="F5" s="117">
        <v>45953.358159722222</v>
      </c>
      <c r="G5" s="118">
        <f ca="1">IFERROR(NOW()-F5,"-")</f>
        <v>6.1458449075871613E-2</v>
      </c>
      <c r="H5" s="117">
        <v>45953.352083333331</v>
      </c>
      <c r="I5" s="18" t="str">
        <f>IFERROR(VLOOKUP(D5,DB!A:F,6,0),"")</f>
        <v>SCECO</v>
      </c>
      <c r="J5" s="18" t="str">
        <f>IFERROR(VLOOKUP(D5,DB!A:G,7,0),"")</f>
        <v>Vandalized</v>
      </c>
      <c r="K5" s="19" t="s">
        <v>39088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45953.419618171298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45953.419618171298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45953.419618171298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45953.419618171298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45953.419618171298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45953.419618171298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45953.419618171298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45953.419618171298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45953.419618171298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45953.419618171298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45953.419618171298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45953.419618171298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45953.419618171298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45953.419618171298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45953.419618171298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45953.419618171298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45953.419618171298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45953.419618171298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45953.419618171298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45953.419618171298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45953.419618171298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45953.419618171298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45953.419618171298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45953.419618171298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45953.419618171298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45953.419618171298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45953.419618171298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45953.419618171298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45953.419618171298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45953.419618171298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45953.419618171298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45953.419618171298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45953.419618171298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45953.419618171298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45953.419618171298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45953.419618171298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45953.419618171298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45953.419618171298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45953.419618171298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45953.419618171298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45953.419618171298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45953.419618171298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45953.419618171298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7"/>
  <sheetViews>
    <sheetView tabSelected="1"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39089</v>
      </c>
      <c r="B2" s="64" t="str">
        <f>IFERROR(VLOOKUP(D2,DB!A:K,11,0),"")</f>
        <v>R3</v>
      </c>
      <c r="C2" s="18">
        <v>1</v>
      </c>
      <c r="D2" s="19" t="s">
        <v>18383</v>
      </c>
      <c r="E2" s="18" t="s">
        <v>38998</v>
      </c>
      <c r="F2" s="22">
        <v>45953.402650462966</v>
      </c>
      <c r="G2" s="21">
        <f t="shared" ref="G2:G24" ca="1" si="0">IFERROR(NOW()-F2,"-")</f>
        <v>1.6967708332231268E-2</v>
      </c>
      <c r="H2" s="22">
        <v>45953.397835648146</v>
      </c>
      <c r="I2" s="19" t="str">
        <f>IFERROR(VLOOKUP(D2,DB!A:F,6,0),"")</f>
        <v>SCECO</v>
      </c>
      <c r="J2" s="18" t="str">
        <f>IFERROR(VLOOKUP(D2,DB!A:G,7,0),"")</f>
        <v>Dead</v>
      </c>
      <c r="K2" s="22" t="s">
        <v>39090</v>
      </c>
      <c r="L2" s="23" t="str">
        <f>IFERROR(VLOOKUP(D2,DB!A:I,9,0),"")</f>
        <v>Latis</v>
      </c>
    </row>
    <row r="3" spans="1:13" ht="15" customHeight="1">
      <c r="A3" s="19"/>
      <c r="B3" s="64" t="str">
        <f>IFERROR(VLOOKUP(D3,DB!A:K,11,0),"")</f>
        <v/>
      </c>
      <c r="C3" s="18"/>
      <c r="D3" s="18"/>
      <c r="E3" s="18"/>
      <c r="F3" s="20"/>
      <c r="G3" s="21">
        <f t="shared" ca="1" si="0"/>
        <v>45953.419618171298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45953.419618171298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45953.419618171298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45953.419618171298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45953.419618171298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45953.419618171298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45953.419618171298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45953.419618171298</v>
      </c>
      <c r="H10" s="22"/>
      <c r="I10" s="19" t="s">
        <v>39091</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45953.419618171298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45953.419618171298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45953.419618171298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45953.419618171298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45953.419618171298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45953.419618171298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45953.419618171298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45953.419618171298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45953.419618171298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45953.419618171298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45953.419618171298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45953.419618171298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45953.419618171298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45953.419618171298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ref="G25:G88" ca="1" si="1">IFERROR(NOW()-F25,"-")</f>
        <v>45953.419618171298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45953.419618171298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45953.419618171298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45953.419618171298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45953.419618171298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45953.419618171298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45953.419618171298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45953.419618171298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45953.419618171298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45953.419618171298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45953.419618171298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45953.419618171298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45953.419618171298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45953.419618171298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45953.419618171298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45953.419618171298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45953.419618171298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45953.419618171298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45953.419618171298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45953.419618171298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45953.419618171298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45953.419618171298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45953.419618171298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45953.419618171298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45953.419618171298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45953.419618171298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45953.419618171298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45953.419618171298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45953.419618171298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45953.419618171298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45953.419618171298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45953.419618171298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45953.419618171298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45953.419618171298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45953.419618171298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45953.419618171298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45953.419618171298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45953.419618171298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45953.419618171298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45953.419618171298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45953.419618171298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45953.419618171298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45953.419618171298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45953.419618171298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45953.419618171298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45953.419618171298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45953.419618171298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45953.419618171298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45953.419618171298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45953.419618171298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45953.419618171298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45953.419618171298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45953.419618171298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45953.419618171298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45953.419618171298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45953.419618171298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45953.419618171298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45953.419618171298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45953.419618171298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45953.419618171298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45953.419618171298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45953.419618171298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45953.419618171298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45953.419618171298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ref="G89:G152" ca="1" si="2">IFERROR(NOW()-F89,"-")</f>
        <v>45953.419618171298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45953.419618171298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45953.419618171298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45953.419618171298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45953.419618171298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45953.419618171298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45953.419618171298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45953.419618171298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45953.419618171298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45953.419618171298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45953.419618171298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45953.419618171298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45953.419618171298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45953.419618171298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45953.419618171298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45953.419618171298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45953.419618171298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45953.419618171298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45953.419618171298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45953.419618171298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45953.419618171298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45953.419618171298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45953.419618171298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45953.419618171298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45953.419618171298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45953.419618171298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45953.419618171298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45953.419618171298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45953.419618171298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45953.419618171298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45953.419618171298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45953.419618171298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45953.419618171298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45953.419618171298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45953.419618171298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45953.419618171298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45953.419618171298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45953.419618171298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45953.419618171298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45953.419618171298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45953.419618171298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45953.419618171298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45953.419618171298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45953.419618171298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45953.419618171298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45953.419618171298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45953.419618171298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45953.419618171298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45953.419618171298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45953.419618171298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45953.419618171298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45953.419618171298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45953.419618171298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45953.419618171298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45953.419618171298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45953.419618171298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45953.419618171298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45953.419618171298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45953.419618171298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45953.419618171298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45953.419618171298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45953.419618171298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45953.419618171298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45953.419618171298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ref="G153:G216" ca="1" si="3">IFERROR(NOW()-F153,"-")</f>
        <v>45953.419618171298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45953.419618171298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45953.419618171298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45953.419618171298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45953.419618171298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45953.419618171298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45953.419618171298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45953.419618171298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45953.419618171298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45953.419618171298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45953.419618171298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45953.419618171298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45953.419618171298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45953.419618171298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45953.419618171298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45953.419618171298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45953.419618171298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45953.419618171298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45953.419618171298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45953.419618171298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45953.419618171298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45953.419618171298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45953.419618171298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45953.419618171298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45953.419618171298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45953.419618171298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45953.419618171298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45953.419618171298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45953.419618171298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45953.419618171298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45953.419618171298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45953.419618171298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45953.419618171298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45953.419618171298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45953.419618171298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45953.419618171298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45953.419618171298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45953.419618171298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45953.419618171298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45953.419618171298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45953.419618171298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45953.419618171298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45953.419618171298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45953.419618171298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45953.419618171298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45953.419618171298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45953.419618171298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45953.419618171298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45953.419618171298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45953.419618171298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45953.419618171298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45953.419618171298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45953.419618171298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45953.419618171298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45953.419618171298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45953.419618171298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45953.419618171298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45953.419618171298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45953.419618171298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45953.419618171298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45953.419618171298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45953.419618171298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45953.419618171298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45953.419618171298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ref="G217:G280" ca="1" si="4">IFERROR(NOW()-F217,"-")</f>
        <v>45953.419618171298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45953.419618171298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45953.419618171298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45953.419618171298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45953.419618171298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45953.419618171298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45953.419618171298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45953.419618171298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45953.419618171298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45953.419618171298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45953.419618171298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45953.419618171298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45953.419618171298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45953.419618171298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45953.419618171298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45953.419618171298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45953.419618171298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45953.419618171298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45953.419618171298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45953.419618171298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45953.419618171298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45953.419618171298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45953.419618171298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45953.419618171298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45953.419618171298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45953.419618171298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45953.419618171298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45953.419618171298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45953.419618171298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45953.419618171298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45953.419618171298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45953.419618171298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45953.419618171298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45953.419618171298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45953.419618171298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45953.419618171298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45953.419618171298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45953.419618171298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45953.419618171298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45953.419618171298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45953.419618171298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45953.419618171298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45953.419618171298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45953.419618171298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45953.419618171298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45953.419618171298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45953.419618171298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45953.419618171298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45953.419618171298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45953.419618171298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45953.419618171298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45953.419618171298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45953.419618171298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45953.419618171298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45953.419618171298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45953.419618171298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45953.419618171298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45953.419618171298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45953.419618171298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45953.419618171298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45953.419618171298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45953.419618171298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45953.419618171298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45953.419618171298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ref="G281:G344" ca="1" si="5">IFERROR(NOW()-F281,"-")</f>
        <v>45953.419618171298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45953.419618171298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45953.419618171298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45953.419618171298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45953.419618171298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45953.419618171298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45953.419618171298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45953.419618171298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45953.419618171298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45953.419618171298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45953.419618171298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45953.419618171298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45953.419618171298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45953.419618171298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45953.419618171298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45953.419618171298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45953.419618171298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45953.419618171298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45953.419618171298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45953.419618171298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45953.419618171298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45953.419618171298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45953.419618171298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45953.419618171298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45953.419618171298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45953.419618171298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45953.419618171298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45953.419618171298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45953.419618171298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45953.419618171298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45953.419618171298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45953.419618171298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45953.419618171298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45953.419618171298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45953.419618171298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45953.419618171298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45953.419618171298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45953.419618171298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45953.419618171298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45953.419618171298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45953.419618171298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45953.419618171298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45953.419618171298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45953.419618171298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45953.419618171298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45953.419618171298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45953.419618171298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45953.419618171298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45953.419618171298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45953.419618171298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45953.419618171298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45953.419618171298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45953.419618171298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45953.419618171298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45953.419618171298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45953.419618171298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45953.419618171298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45953.419618171298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45953.419618171298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45953.419618171298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45953.419618171298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45953.419618171298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45953.419618171298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45953.419618171298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ref="G345:G408" ca="1" si="6">IFERROR(NOW()-F345,"-")</f>
        <v>45953.419618171298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45953.419618171298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45953.419618171298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45953.419618171298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45953.419618171298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45953.419618171298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45953.419618171298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45953.419618171298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45953.419618171298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45953.419618171298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45953.419618171298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45953.419618171298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45953.419618171298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45953.419618171298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45953.419618171298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45953.419618171298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45953.419618171298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45953.419618171298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45953.419618171298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45953.419618171298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45953.419618171298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45953.419618171298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45953.419618171298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45953.419618171298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45953.419618171298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45953.419618171298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45953.419618171298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45953.419618171298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45953.419618171298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45953.419618171298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45953.419618171298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45953.419618171298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45953.419618171298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45953.419618171298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45953.419618171298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45953.419618171298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45953.419618171298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45953.419618171298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45953.419618171298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45953.419618171298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45953.419618171298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45953.419618171298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45953.419618171298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45953.419618171298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45953.419618171298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45953.419618171298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45953.419618171298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45953.419618171298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45953.419618171298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45953.419618171298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45953.419618171298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45953.419618171298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45953.419618171298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45953.419618171298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45953.419618171298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45953.419618171298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45953.419618171298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45953.419618171298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45953.419618171298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45953.419618171298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45953.419618171298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45953.419618171298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45953.419618171298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45953.419618171298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ref="G409:G472" ca="1" si="7">IFERROR(NOW()-F409,"-")</f>
        <v>45953.419618171298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45953.419618171298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45953.419618171298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45953.419618171298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45953.419618171298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45953.419618171298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45953.419618171298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45953.419618171298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45953.419618171298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45953.419618171298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45953.419618171298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45953.419618171298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45953.419618171298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45953.419618171298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45953.419618171298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45953.419618171298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45953.419618171298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45953.419618171298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45953.419618171298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45953.419618171298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45953.419618171298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45953.419618171298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45953.419618171298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45953.419618171298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45953.419618171298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45953.419618171298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45953.419618171298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45953.419618171298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45953.419618171298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45953.419618171298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45953.419618171298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45953.419618171298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45953.419618171298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45953.419618171298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45953.419618171298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45953.419618171298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45953.419618171298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45953.419618171298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45953.419618171298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45953.419618171298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45953.419618171298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45953.419618171298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45953.419618171298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45953.419618171298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45953.419618171298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45953.419618171298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45953.419618171298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45953.419618171298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45953.419618171298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45953.419618171298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45953.419618171298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45953.419618171298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45953.419618171298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45953.419618171298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45953.419618171298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45953.419618171298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45953.419618171298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45953.419618171298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45953.419618171298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45953.419618171298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45953.419618171298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45953.419618171298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45953.419618171298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45953.419618171298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ref="G473:G536" ca="1" si="8">IFERROR(NOW()-F473,"-")</f>
        <v>45953.419618171298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45953.419618171298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45953.419618171298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45953.419618171298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45953.419618171298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45953.419618171298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45953.419618171298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45953.419618171298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45953.419618171298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45953.419618171298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45953.419618171298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45953.419618171298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45953.419618171298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45953.419618171298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45953.419618171298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45953.419618171298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45953.419618171298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45953.419618171298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45953.419618171298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45953.419618171298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45953.419618171298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45953.419618171298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45953.419618171298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45953.419618171298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45953.419618171298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45953.419618171298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45953.419618171298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45953.419618171298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45953.419618171298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45953.419618171298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45953.419618171298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45953.419618171298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45953.419618171298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45953.419618171298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45953.419618171298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45953.419618171298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45953.419618171298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45953.419618171298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45953.419618171298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45953.419618171298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45953.419618171298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45953.419618171298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45953.419618171298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45953.419618171298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45953.419618171298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45953.419618171298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45953.419618171298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45953.419618171298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45953.419618171298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45953.419618171298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45953.419618171298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45953.419618171298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45953.419618171298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45953.419618171298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45953.419618171298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45953.419618171298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45953.419618171298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45953.419618171298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45953.419618171298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45953.419618171298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45953.419618171298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45953.419618171298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45953.419618171298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45953.419618171298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ref="G537:G600" ca="1" si="9">IFERROR(NOW()-F537,"-")</f>
        <v>45953.419618171298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45953.419618171298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45953.419618171298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45953.419618171298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45953.419618171298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45953.419618171298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45953.419618171298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45953.419618171298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45953.419618171298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45953.419618171298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45953.419618171298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45953.419618171298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45953.419618171298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45953.419618171298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45953.419618171298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45953.419618171298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45953.419618171298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45953.419618171298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45953.419618171298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45953.419618171298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45953.419618171298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45953.419618171298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45953.419618171298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45953.419618171298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45953.419618171298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45953.419618171298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45953.419618171298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45953.419618171298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45953.419618171298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45953.419618171298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45953.419618171298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45953.419618171298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45953.419618171298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45953.419618171298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45953.419618171298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45953.419618171298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45953.419618171298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45953.419618171298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45953.419618171298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45953.419618171298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45953.419618171298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45953.419618171298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45953.419618171298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45953.419618171298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45953.419618171298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45953.419618171298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45953.419618171298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45953.419618171298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45953.419618171298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45953.419618171298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45953.419618171298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45953.419618171298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45953.419618171298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45953.419618171298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45953.419618171298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45953.419618171298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45953.419618171298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45953.419618171298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45953.419618171298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45953.419618171298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45953.419618171298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45953.419618171298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45953.419618171298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45953.419618171298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ref="G601:G664" ca="1" si="10">IFERROR(NOW()-F601,"-")</f>
        <v>45953.419618171298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45953.419618171298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45953.419618171298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45953.419618171298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45953.419618171298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45953.419618171298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45953.419618171298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45953.419618171298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45953.419618171298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45953.419618171298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45953.419618171298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45953.419618171298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45953.419618171298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45953.419618171298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45953.419618171298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45953.419618171298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45953.419618171298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45953.419618171298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45953.419618171298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45953.419618171298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45953.419618171298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45953.419618171298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45953.419618171298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45953.419618171298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45953.419618171298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45953.419618171298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45953.419618171298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45953.419618171298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45953.419618171298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45953.419618171298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45953.419618171298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45953.419618171298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45953.419618171298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45953.419618171298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45953.419618171298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45953.419618171298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45953.419618171298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45953.419618171298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45953.419618171298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45953.419618171298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45953.419618171298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45953.419618171298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45953.419618171298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45953.419618171298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45953.419618171298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45953.419618171298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45953.419618171298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45953.419618171298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45953.419618171298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45953.419618171298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45953.419618171298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45953.419618171298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45953.419618171298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45953.419618171298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45953.419618171298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45953.419618171298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45953.419618171298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45953.419618171298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45953.419618171298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45953.419618171298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45953.419618171298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45953.419618171298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45953.419618171298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45953.419618171298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ref="G665:G728" ca="1" si="11">IFERROR(NOW()-F665,"-")</f>
        <v>45953.419618171298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45953.419618171298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45953.419618171298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45953.419618171298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45953.419618171298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45953.419618171298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45953.419618171298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45953.419618171298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45953.419618171298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45953.419618171298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45953.419618171298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45953.419618171298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45953.419618171298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45953.419618171298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45953.419618171298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45953.419618171298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45953.419618171298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45953.419618171298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45953.419618171298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45953.419618171298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45953.419618171298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45953.419618171298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45953.419618171298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45953.419618171298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45953.419618171298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45953.419618171298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45953.419618171298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45953.419618171298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45953.419618171298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45953.419618171298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45953.419618171298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45953.419618171298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45953.419618171298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45953.419618171298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45953.419618171298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45953.419618171298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45953.419618171298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45953.419618171298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45953.419618171298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45953.419618171298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45953.419618171298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45953.419618171298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45953.419618171298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45953.419618171298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45953.419618171298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45953.419618171298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45953.419618171298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45953.419618171298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45953.419618171298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45953.419618171298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45953.419618171298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45953.419618171298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45953.419618171298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45953.419618171298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45953.419618171298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45953.419618171298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45953.419618171298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45953.419618171298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45953.419618171298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45953.419618171298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45953.419618171298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45953.419618171298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45953.419618171298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45953.419618171298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ref="G729:G792" ca="1" si="12">IFERROR(NOW()-F729,"-")</f>
        <v>45953.419618171298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45953.419618171298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45953.419618171298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45953.419618171298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45953.419618171298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45953.419618171298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45953.419618171298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45953.419618171298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45953.419618171298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45953.419618171298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45953.419618171298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45953.419618171298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45953.419618171298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45953.419618171298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45953.419618171298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45953.419618171298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45953.419618171298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45953.419618171298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45953.419618171298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45953.419618171298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45953.419618171298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45953.419618171298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45953.419618171298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45953.419618171298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45953.419618171298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45953.419618171298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45953.419618171298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45953.419618171298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45953.419618171298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45953.419618171298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45953.419618171298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45953.419618171298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45953.419618171298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45953.419618171298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45953.419618171298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45953.419618171298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45953.419618171298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45953.419618171298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45953.419618171298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45953.419618171298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45953.419618171298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45953.419618171298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45953.419618171298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45953.419618171298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45953.419618171298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45953.419618171298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45953.419618171298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45953.419618171298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45953.419618171298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45953.419618171298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45953.419618171298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45953.419618171298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45953.419618171298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45953.419618171298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45953.419618171298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45953.419618171298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45953.419618171298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45953.419618171298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45953.419618171298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45953.419618171298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45953.419618171298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45953.419618171298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45953.419618171298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45953.419618171298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ref="G793:G856" ca="1" si="13">IFERROR(NOW()-F793,"-")</f>
        <v>45953.419618171298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45953.419618171298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45953.419618171298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45953.419618171298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45953.419618171298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45953.419618171298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45953.419618171298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45953.419618171298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45953.419618171298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45953.419618171298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45953.419618171298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45953.419618171298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45953.419618171298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45953.419618171298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45953.419618171298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45953.419618171298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45953.419618171298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45953.419618171298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45953.419618171298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45953.419618171298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45953.419618171298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45953.419618171298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45953.419618171298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45953.419618171298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45953.419618171298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45953.419618171298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45953.419618171298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45953.419618171298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45953.419618171298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45953.419618171298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45953.419618171298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45953.419618171298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45953.419618171298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45953.419618171298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45953.419618171298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45953.419618171298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45953.419618171298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45953.419618171298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45953.419618171298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45953.419618171298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45953.419618171298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45953.419618171298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45953.419618171298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45953.419618171298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45953.419618171298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45953.419618171298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45953.419618171298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45953.419618171298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45953.419618171298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45953.419618171298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45953.419618171298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45953.419618171298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45953.419618171298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45953.419618171298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45953.419618171298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45953.419618171298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45953.419618171298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45953.419618171298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45953.419618171298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45953.419618171298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45953.419618171298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45953.419618171298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45953.419618171298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45953.419618171298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ref="G857:G920" ca="1" si="14">IFERROR(NOW()-F857,"-")</f>
        <v>45953.419618171298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45953.419618171298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45953.419618171298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45953.419618171298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45953.419618171298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45953.419618171298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45953.419618171298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45953.419618171298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45953.419618171298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45953.419618171298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45953.419618171298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45953.419618171298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45953.419618171298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45953.419618171298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45953.419618171298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45953.419618171298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45953.419618171298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45953.419618171298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45953.419618171298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45953.419618171298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45953.419618171298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45953.419618171298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45953.419618171298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45953.419618171298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45953.419618171298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45953.419618171298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45953.419618171298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45953.419618171298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45953.419618171298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45953.419618171298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45953.419618171298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45953.419618171298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45953.419618171298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45953.419618171298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45953.419618171298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45953.419618171298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45953.419618171298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45953.419618171298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45953.419618171298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45953.419618171298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45953.419618171298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45953.419618171298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45953.419618171298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45953.419618171298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45953.419618171298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45953.419618171298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45953.419618171298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45953.419618171298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45953.419618171298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45953.419618171298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45953.419618171298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45953.419618171298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45953.419618171298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45953.419618171298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45953.419618171298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45953.419618171298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45953.419618171298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45953.419618171298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45953.419618171298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45953.419618171298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45953.419618171298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45953.419618171298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45953.419618171298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45953.419618171298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ref="G921:G984" ca="1" si="15">IFERROR(NOW()-F921,"-")</f>
        <v>45953.419618171298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45953.419618171298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45953.419618171298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45953.419618171298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45953.419618171298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45953.419618171298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45953.419618171298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45953.419618171298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45953.419618171298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45953.419618171298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45953.419618171298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45953.419618171298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45953.419618171298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45953.419618171298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45953.419618171298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45953.419618171298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45953.419618171298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45953.419618171298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45953.419618171298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45953.419618171298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45953.419618171298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45953.419618171298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45953.419618171298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45953.419618171298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45953.419618171298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45953.419618171298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45953.419618171298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45953.419618171298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45953.419618171298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45953.419618171298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45953.419618171298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45953.419618171298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45953.419618171298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45953.419618171298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45953.419618171298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45953.419618171298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45953.419618171298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45953.419618171298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45953.419618171298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45953.419618171298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45953.419618171298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45953.419618171298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45953.419618171298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45953.419618171298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45953.419618171298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45953.419618171298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45953.419618171298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45953.419618171298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45953.419618171298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45953.419618171298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45953.419618171298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45953.419618171298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45953.419618171298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45953.419618171298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45953.419618171298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45953.419618171298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45953.419618171298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45953.419618171298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45953.419618171298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45953.419618171298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45953.419618171298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45953.419618171298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45953.419618171298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45953.419618171298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ref="G985:G1048" ca="1" si="16">IFERROR(NOW()-F985,"-")</f>
        <v>45953.419618171298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45953.419618171298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45953.419618171298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45953.419618171298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45953.419618171298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45953.419618171298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45953.419618171298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45953.419618171298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45953.419618171298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45953.419618171298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45953.419618171298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45953.419618171298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45953.419618171298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45953.419618171298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45953.419618171298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45953.419618171298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45953.419618171298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45953.419618171298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45953.419618171298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45953.419618171298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45953.419618171298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45953.419618171298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45953.419618171298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45953.419618171298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45953.419618171298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45953.419618171298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45953.419618171298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45953.419618171298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45953.419618171298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45953.419618171298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45953.419618171298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45953.419618171298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45953.419618171298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45953.419618171298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45953.419618171298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45953.419618171298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45953.419618171298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45953.419618171298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45953.419618171298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45953.419618171298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45953.419618171298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45953.419618171298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45953.419618171298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45953.419618171298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45953.419618171298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45953.419618171298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45953.419618171298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45953.419618171298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45953.419618171298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45953.419618171298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45953.419618171298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45953.419618171298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45953.419618171298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45953.419618171298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45953.419618171298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45953.419618171298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45953.419618171298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45953.419618171298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45953.419618171298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45953.419618171298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45953.419618171298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45953.419618171298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45953.419618171298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45953.419618171298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ref="G1049:G1112" ca="1" si="17">IFERROR(NOW()-F1049,"-")</f>
        <v>45953.419618171298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45953.419618171298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45953.419618171298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45953.419618171298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45953.419618171298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45953.419618171298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45953.419618171298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45953.419618171298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45953.419618171298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45953.419618171298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45953.419618171298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45953.419618171298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45953.419618171298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45953.419618171298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45953.419618171298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45953.419618171298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45953.419618171298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45953.419618171298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45953.419618171298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45953.419618171298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45953.419618171298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45953.419618171298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45953.419618171298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45953.419618171298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45953.419618171298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45953.419618171298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45953.419618171298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45953.419618171298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45953.419618171298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45953.419618171298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45953.419618171298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45953.419618171298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45953.419618171298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45953.419618171298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45953.419618171298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45953.419618171298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45953.419618171298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45953.419618171298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45953.419618171298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45953.419618171298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45953.419618171298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45953.419618171298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45953.419618171298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45953.419618171298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45953.419618171298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45953.419618171298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45953.419618171298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45953.419618171298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45953.419618171298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45953.419618171298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45953.419618171298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45953.419618171298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45953.419618171298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45953.419618171298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45953.419618171298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45953.419618171298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45953.419618171298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45953.419618171298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45953.419618171298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45953.419618171298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45953.419618171298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45953.419618171298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45953.419618171298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45953.419618171298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ref="G1113:G1127" ca="1" si="18">IFERROR(NOW()-F1113,"-")</f>
        <v>45953.419618171298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45953.419618171298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45953.419618171298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45953.419618171298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45953.419618171298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45953.419618171298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45953.419618171298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45953.419618171298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45953.419618171298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45953.419618171298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45953.419618171298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45953.419618171298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45953.419618171298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45953.419618171298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45953.419618171298</v>
      </c>
      <c r="H1127" s="22"/>
      <c r="I1127" s="19" t="str">
        <f>IFERROR(VLOOKUP(D1127,DB!A:F,6,0),"")</f>
        <v/>
      </c>
      <c r="J1127" s="18" t="str">
        <f>IFERROR(VLOOKUP(D1127,DB!A:G,7,0),"")</f>
        <v/>
      </c>
      <c r="K1127" s="47"/>
      <c r="L1127" s="23" t="str">
        <f>IFERROR(VLOOKUP(D1127,DB!A:I,9,0),"")</f>
        <v/>
      </c>
    </row>
  </sheetData>
  <dataValidations count="2">
    <dataValidation allowBlank="1" showInputMessage="1" showErrorMessage="1" sqref="E1" xr:uid="{5914219A-CB83-432D-936A-CC0CB6F3982A}"/>
    <dataValidation type="list" allowBlank="1" showInputMessage="1" showErrorMessage="1" sqref="E2:E11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8"/>
  <sheetViews>
    <sheetView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249.93890057870158</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1</v>
      </c>
      <c r="D3" s="123" t="s">
        <v>33649</v>
      </c>
      <c r="E3" s="100" t="s">
        <v>38998</v>
      </c>
      <c r="F3" s="125">
        <v>45953.392361111109</v>
      </c>
      <c r="G3" s="126">
        <f ca="1">IFERROR(NOW()-F3,"")</f>
        <v>2.7257060188276228E-2</v>
      </c>
      <c r="H3" s="125">
        <v>45953.351076388892</v>
      </c>
      <c r="I3" s="121" t="str">
        <f>IFERROR(VLOOKUP(D3,DB!A:F,6,0),"")</f>
        <v>Generator-SG</v>
      </c>
      <c r="J3" s="121" t="str">
        <f>IFERROR(VLOOKUP(D3,DB!A:G,7,0),"")</f>
        <v>Vandalized</v>
      </c>
      <c r="K3" s="127" t="s">
        <v>39095</v>
      </c>
      <c r="L3" s="123" t="str">
        <f>IFERROR(VLOOKUP(D3,DB!A:I,9,0),"")</f>
        <v>Latis</v>
      </c>
    </row>
    <row r="4" spans="1:16" ht="15" customHeight="1">
      <c r="A4" s="121" t="s">
        <v>39096</v>
      </c>
      <c r="B4" s="121" t="str">
        <f>IFERROR(VLOOKUP(D4,DB!A:K,11,0),"")</f>
        <v>R4</v>
      </c>
      <c r="C4" s="122">
        <v>2</v>
      </c>
      <c r="D4" s="123" t="s">
        <v>22468</v>
      </c>
      <c r="E4" s="100" t="s">
        <v>38998</v>
      </c>
      <c r="F4" s="125">
        <v>45953.398611111108</v>
      </c>
      <c r="G4" s="126">
        <f ca="1">IFERROR(NOW()-F4,"")</f>
        <v>2.1007060189731419E-2</v>
      </c>
      <c r="H4" s="125">
        <v>45953.385196759256</v>
      </c>
      <c r="I4" s="121" t="str">
        <f>IFERROR(VLOOKUP(D4,DB!A:F,6,0),"")</f>
        <v>Generator-SG</v>
      </c>
      <c r="J4" s="121" t="str">
        <f>IFERROR(VLOOKUP(D4,DB!A:G,7,0),"")</f>
        <v>Good</v>
      </c>
      <c r="K4" s="127" t="s">
        <v>39097</v>
      </c>
      <c r="L4" s="123" t="str">
        <f>IFERROR(VLOOKUP(D4,DB!A:I,9,0),"")</f>
        <v>Latis</v>
      </c>
    </row>
    <row r="5" spans="1:16" ht="15" customHeight="1">
      <c r="A5" s="121"/>
      <c r="B5" s="121" t="str">
        <f>IFERROR(VLOOKUP(D5,DB!A:K,11,0),"")</f>
        <v/>
      </c>
      <c r="C5" s="122"/>
      <c r="D5" s="103"/>
      <c r="E5" s="100"/>
      <c r="F5" s="125"/>
      <c r="G5" s="126">
        <f ca="1">IFERROR(NOW()-F5,"")</f>
        <v>45953.419618171298</v>
      </c>
      <c r="H5" s="125"/>
      <c r="I5" s="121" t="str">
        <f>IFERROR(VLOOKUP(D5,DB!A:F,6,0),"")</f>
        <v/>
      </c>
      <c r="J5" s="121" t="str">
        <f>IFERROR(VLOOKUP(D5,DB!A:G,7,0),"")</f>
        <v/>
      </c>
      <c r="K5" s="127"/>
      <c r="L5" s="123" t="str">
        <f>IFERROR(VLOOKUP(D5,DB!A:I,9,0),"")</f>
        <v/>
      </c>
    </row>
    <row r="6" spans="1:16" ht="15" customHeight="1">
      <c r="A6" s="121"/>
      <c r="B6" s="121"/>
      <c r="C6" s="122"/>
      <c r="D6" s="123"/>
      <c r="E6" s="100"/>
      <c r="F6" s="125"/>
      <c r="G6" s="126">
        <f ca="1">IFERROR(NOW()-F6,"")</f>
        <v>45953.419618171298</v>
      </c>
      <c r="H6" s="125"/>
      <c r="I6" s="121"/>
      <c r="J6" s="121"/>
      <c r="K6" s="127"/>
      <c r="L6" s="123" t="str">
        <f>IFERROR(VLOOKUP(D6,DB!A:I,9,0),"")</f>
        <v/>
      </c>
    </row>
    <row r="7" spans="1:16" ht="15" customHeight="1">
      <c r="A7" s="121"/>
      <c r="B7" s="121" t="str">
        <f>IFERROR(VLOOKUP(D7,DB!A:K,11,0),"")</f>
        <v/>
      </c>
      <c r="C7" s="122"/>
      <c r="D7" s="123"/>
      <c r="E7" s="100"/>
      <c r="F7" s="125"/>
      <c r="G7" s="126">
        <f ca="1">IFERROR(NOW()-F7,"")</f>
        <v>45953.419618171298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45953.419618171298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45953.419618171298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45953.419618171298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45953.419618171298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45953.419618171298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c r="E13" s="100"/>
      <c r="F13" s="125"/>
      <c r="G13" s="126">
        <f ca="1">IFERROR(NOW()-F13,"")</f>
        <v>45953.419618171298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45953.419618171298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c r="E15" s="100"/>
      <c r="F15" s="125"/>
      <c r="G15" s="126">
        <f ca="1">IFERROR(NOW()-F15,"")</f>
        <v>45953.419618171298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45953.419618171298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45953.419618171298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45953.419618171298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45953.419618171298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45953.419618171298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45953.419618171298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45953.419618171298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45953.419618171298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45953.419618171298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45953.419618171298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45953.419618171298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45953.419618171298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45953.419618171298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45953.419618171298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45953.419618171298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45953.419618171298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45953.419618171298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45953.419618171298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45953.419618171298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45953.419618171298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45953.419618171298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45953.419618171298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45953.419618171298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45953.419618171298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45953.419618171298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45953.419618171298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45953.419618171298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45953.419618171298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45953.419618171298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45953.419618171298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45953.419618171298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45953.419618171298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45953.419618171298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45953.419618171298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45953.419618171298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45953.419618171298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45953.419618171298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45953.419618171298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45953.419618171298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45953.419618171298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45953.419618171298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45953.419618171298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45953.419618171298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45953.419618171298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45953.419618171298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45953.419618171298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45953.419618171298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45953.419618171298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45953.419618171298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45953.419618171298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45953.419618171298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45953.419618171298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45953.419618171298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45953.419618171298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45953.419618171298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45953.419618171298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45953.419618171298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45953.419618171298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45953.419618171298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45953.419618171298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45953.419618171298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45953.419618171298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45953.419618171298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45953.419618171298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45953.419618171298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45953.419618171298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45953.419618171298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45953.419618171298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45953.419618171298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45953.419618171298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45953.419618171298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45953.419618171298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45953.419618171298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45953.419618171298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45953.419618171298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45953.419618171298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45953.419618171298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45953.419618171298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45953.419618171298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45953.419618171298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45953.419618171298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45953.419618171298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45953.419618171298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45953.419618171298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45953.419618171298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45953.419618171298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45953.419618171298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45953.419618171298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45953.419618171298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45953.419618171298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45953.419618171298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45953.419618171298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45953.419618171298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45953.419618171298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45953.419618171298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45953.419618171298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45953.419618171298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45953.419618171298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45953.419618171298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45953.419618171298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45953.419618171298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45953.419618171298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45953.419618171298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45953.419618171298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45953.419618171298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45953.419618171298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45953.419618171298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45953.419618171298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45953.419618171298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45953.419618171298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45953.419618171298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45953.419618171298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45953.419618171298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45953.419618171298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45953.419618171298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45953.419618171298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45953.419618171298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45953.419618171298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45953.419618171298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45953.419618171298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45953.419618171298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45953.419618171298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45953.419618171298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45953.419618171298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45953.419618171298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45953.419618171298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45953.419618171298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45953.419618171298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45953.419618171298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45953.419618171298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45953.419618171298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45953.419618171298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45953.419618171298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45953.419618171298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45953.419618171298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45953.419618171298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45953.419618171298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45953.419618171298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45953.419618171298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45953.419618171298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45953.419618171298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45953.419618171298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45953.419618171298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45953.419618171298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45953.419618171298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45953.419618171298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45953.419618171298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45953.419618171298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45953.419618171298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45953.419618171298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45953.419618171298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45953.419618171298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45953.419618171298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45953.419618171298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45953.419618171298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45953.419618171298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45953.419618171298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45953.419618171298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45953.419618171298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45953.419618171298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45953.419618171298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45953.419618171298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45953.419618171298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45953.419618171298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45953.419618171298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45953.419618171298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45953.419618171298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45953.419618171298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45953.419618171298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45953.419618171298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45953.419618171298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45953.419618171298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45953.419618171298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45953.419618171298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45953.419618171298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45953.419618171298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45953.419618171298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45953.419618171298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45953.419618171298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45953.419618171298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45953.419618171298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45953.419618171298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45953.419618171298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45953.419618171298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45953.419618171298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45953.419618171298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45953.419618171298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45953.419618171298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45953.419618171298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45953.419618171298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45953.419618171298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45953.419618171298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45953.419618171298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45953.419618171298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45953.419618171298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45953.419618171298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45953.419618171298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45953.419618171298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45953.419618171298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45953.419618171298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45953.419618171298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45953.419618171298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45953.419618171298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45953.419618171298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45953.419618171298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45953.419618171298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45953.419618171298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45953.419618171298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45953.419618171298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45953.419618171298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45953.419618171298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45953.419618171298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45953.419618171298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45953.419618171298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45953.419618171298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45953.419618171298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45953.419618171298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45953.419618171298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45953.419618171298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45953.419618171298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45953.419618171298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45953.419618171298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45953.419618171298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45953.419618171298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45953.419618171298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45953.419618171298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45953.419618171298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45953.419618171298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45953.419618171298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45953.419618171298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45953.419618171298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45953.419618171298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45953.419618171298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45953.419618171298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45953.419618171298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45953.419618171298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45953.419618171298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45953.419618171298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45953.419618171298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45953.419618171298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45953.419618171298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45953.419618171298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45953.419618171298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45953.419618171298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45953.419618171298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45953.419618171298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45953.419618171298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45953.419618171298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45953.419618171298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45953.419618171298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45953.419618171298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45953.419618171298</v>
      </c>
      <c r="H267" s="125"/>
      <c r="I267" s="121" t="str">
        <f>IFERROR(VLOOKUP(D267,DB!A:F,6,0),"")</f>
        <v/>
      </c>
      <c r="J267" s="121" t="str">
        <f>IFERROR(VLOOKUP(D267,DB!A:G,7,0),"")</f>
        <v/>
      </c>
      <c r="K267" s="127"/>
      <c r="L267" s="123" t="str">
        <f>IFERROR(VLOOKUP(D267,DB!A:I,9,0),"")</f>
        <v/>
      </c>
    </row>
    <row r="268" spans="1:12" ht="15" customHeight="1">
      <c r="A268" s="128"/>
      <c r="B268" s="128" t="str">
        <f>IFERROR(VLOOKUP(D268,DB!A:K,11,0),"")</f>
        <v/>
      </c>
      <c r="C268" s="129"/>
      <c r="D268" s="130"/>
      <c r="E268" s="131"/>
      <c r="F268" s="132"/>
      <c r="G268" s="133">
        <f ca="1">IFERROR(NOW()-F268,"")</f>
        <v>45953.419618171298</v>
      </c>
      <c r="H268" s="132"/>
      <c r="I268" s="128" t="str">
        <f>IFERROR(VLOOKUP(D268,DB!A:F,6,0),"")</f>
        <v/>
      </c>
      <c r="J268" s="128" t="str">
        <f>IFERROR(VLOOKUP(D268,DB!A:G,7,0),"")</f>
        <v/>
      </c>
      <c r="K268" s="134"/>
      <c r="L268" s="130" t="str">
        <f>IFERROR(VLOOKUP(D268,DB!A:I,9,0),"")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61.587557986109459</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39080</v>
      </c>
      <c r="F3" s="38">
        <v>45926.188877314817</v>
      </c>
      <c r="G3" s="146">
        <f t="shared" ref="G3" ca="1" si="0">IFERROR(NOW()-F3,"")</f>
        <v>27.230740856481134</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8.648044097222737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39080</v>
      </c>
      <c r="F5" s="155">
        <v>45948.661111111112</v>
      </c>
      <c r="G5" s="156">
        <f ca="1">IFERROR(NOW()-F5,"")</f>
        <v>4.7585070601853658</v>
      </c>
      <c r="H5" s="155">
        <v>45948.661111111112</v>
      </c>
      <c r="I5" s="154" t="str">
        <f>IFERROR(VLOOKUP(D5,DB!A:F,6,0),"")</f>
        <v>SCECO</v>
      </c>
      <c r="J5" s="154" t="str">
        <f>IFERROR(VLOOKUP(D5,DB!A:G,7,0),"")</f>
        <v>Dead</v>
      </c>
      <c r="K5" s="154" t="s">
        <v>39105</v>
      </c>
      <c r="L5" s="154" t="str">
        <f>IFERROR(VLOOKUP(D5,DB!A:I,9,0),"")</f>
        <v>Latis</v>
      </c>
    </row>
    <row r="6" spans="1:13" ht="15">
      <c r="A6" s="154" t="s">
        <v>39106</v>
      </c>
      <c r="B6" s="154" t="str">
        <f>IFERROR(VLOOKUP(D6,DB!A:K,11,0),"")</f>
        <v>R5</v>
      </c>
      <c r="C6" s="154">
        <v>4</v>
      </c>
      <c r="D6" s="154" t="s">
        <v>38181</v>
      </c>
      <c r="E6" s="154" t="s">
        <v>38998</v>
      </c>
      <c r="F6" s="155">
        <v>45953.324178240742</v>
      </c>
      <c r="G6" s="156">
        <f ca="1">IFERROR(NOW()-F6,"")</f>
        <v>9.5439930555585306E-2</v>
      </c>
      <c r="H6" s="155">
        <v>45953.303553240738</v>
      </c>
      <c r="I6" s="154" t="str">
        <f>IFERROR(VLOOKUP(D6,DB!A:F,6,0),"")</f>
        <v>SCECO</v>
      </c>
      <c r="J6" s="154" t="str">
        <f>IFERROR(VLOOKUP(D6,DB!A:G,7,0),"")</f>
        <v>Haj Removal</v>
      </c>
      <c r="K6" s="154" t="s">
        <v>39107</v>
      </c>
      <c r="L6" s="154" t="str">
        <f>IFERROR(VLOOKUP(D6,DB!A:I,9,0),"")</f>
        <v>Latis</v>
      </c>
    </row>
    <row r="7" spans="1:13" ht="15">
      <c r="A7" s="160"/>
      <c r="B7" s="160" t="str">
        <f>IFERROR(VLOOKUP(D7,DB!A:K,11,0),"")</f>
        <v/>
      </c>
      <c r="C7" s="160"/>
      <c r="D7" s="160"/>
      <c r="E7" s="160"/>
      <c r="F7" s="161"/>
      <c r="G7" s="162">
        <f ca="1">IFERROR(NOW()-F7,"")</f>
        <v>45953.419618171298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45953.419618171298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45953.419618171298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45953.419618171298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45953.419618171298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45953.419618171298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45953.419618171298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45953.419618171298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45953.419618171298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45953.419618171298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45953.419618171298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45953.419618171298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45953.419618171298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45953.419618171298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45953.419618171298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45953.419618171298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45953.419618171298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45953.419618171298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45953.419618171298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45953.419618171298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45953.419618171298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45953.419618171298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45953.419618171298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45953.419618171298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45953.419618171298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45953.419618171298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45953.419618171298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45953.419618171298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45953.419618171298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45953.419618171298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45953.419618171298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45953.419618171298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45953.419618171298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45953.419618171298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45953.419618171298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45953.419618171298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45953.419618171298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45953.419618171298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45953.419618171298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45953.419618171298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45953.419618171298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45953.419618171298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45953.419618171298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45953.419618171298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45953.419618171298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45953.419618171298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45953.419618171298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45953.419618171298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45953.419618171298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45953.419618171298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45953.419618171298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45953.419618171298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45953.419618171298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45953.419618171298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45953.419618171298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45953.419618171298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45953.419618171298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45953.419618171298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45953.419618171298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45953.419618171298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45953.419618171298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45953.419618171298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45953.419618171298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45953.419618171298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45953.419618171298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45953.419618171298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45953.419618171298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45953.419618171298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45953.419618171298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45953.419618171298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45953.419618171298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45953.419618171298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45953.419618171298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45953.419618171298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45953.419618171298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45953.419618171298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45953.419618171298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45953.419618171298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45953.419618171298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45953.419618171298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45953.419618171298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45953.419618171298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45953.419618171298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45953.419618171298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45953.419618171298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45953.419618171298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45953.419618171298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45953.419618171298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45953.419618171298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45953.419618171298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45953.419618171298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45953.419618171298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45953.419618171298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45953.419618171298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45953.419618171298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45953.419618171298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45953.419618171298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45953.419618171298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45953.419618171298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45953.419618171298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45953.419618171298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45953.419618171298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45953.419618171298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45953.419618171298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45953.419618171298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45953.419618171298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45953.419618171298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45953.419618171298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45953.419618171298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45953.419618171298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45953.419618171298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45953.419618171298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45953.419618171298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45953.419618171298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45953.419618171298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45953.419618171298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45953.419618171298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45953.419618171298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45953.419618171298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45953.419618171298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45953.419618171298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45953.419618171298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45953.419618171298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45953.419618171298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45953.419618171298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45953.419618171298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45953.419618171298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45953.419618171298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45953.419618171298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45953.419618171298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45953.419618171298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45953.419618171298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45953.419618171298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45953.419618171298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45953.419618171298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45953.419618171298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45953.419618171298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45953.419618171298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45953.419618171298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45953.419618171298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45953.419618171298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45953.419618171298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45953.419618171298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45953.419618171298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45953.419618171298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45953.419618171298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45953.419618171298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45953.419618171298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45953.419618171298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45953.419618171298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45953.419618171298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45953.419618171298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45953.419618171298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45953.419618171298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45953.419618171298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45953.419618171298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45953.419618171298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45953.419618171298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45953.419618171298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45953.419618171298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45953.419618171298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45953.419618171298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45953.419618171298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45953.419618171298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45953.419618171298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45953.419618171298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45953.419618171298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45953.419618171298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45953.419618171298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45953.419618171298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45953.419618171298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45953.419618171298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45953.419618171298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45953.419618171298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45953.419618171298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45953.419618171298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45953.419618171298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45953.419618171298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45953.419618171298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45953.419618171298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45953.419618171298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45953.419618171298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45953.419618171298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45953.419618171298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45953.419618171298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45953.419618171298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45953.419618171298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45953.419618171298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45953.419618171298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45953.419618171298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45953.419618171298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45953.419618171298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45953.419618171298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45953.419618171298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45953.419618171298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45953.419618171298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45953.419618171298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45953.419618171298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45953.419618171298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45953.419618171298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45953.419618171298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45953.419618171298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45953.419618171298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45953.419618171298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45953.419618171298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45953.419618171298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45953.419618171298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45953.419618171298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45953.419618171298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45953.419618171298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45953.419618171298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45953.419618171298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45953.419618171298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45953.419618171298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45953.419618171298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45953.419618171298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45953.419618171298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45953.419618171298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45953.419618171298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45953.419618171298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45953.419618171298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45953.419618171298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45953.419618171298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45953.419618171298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45953.419618171298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45953.419618171298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45953.419618171298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45953.419618171298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45953.419618171298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45953.419618171298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45953.419618171298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45953.419618171298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45953.419618171298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45953.419618171298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45953.419618171298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45953.419618171298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45953.419618171298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45953.419618171298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45953.419618171298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45953.419618171298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45953.419618171298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45953.419618171298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45953.419618171298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45953.419618171298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45953.419618171298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45953.419618171298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45953.419618171298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45953.419618171298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45953.419618171298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45953.419618171298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45953.419618171298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45953.419618171298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45953.419618171298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45953.419618171298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45953.419618171298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45953.419618171298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45953.419618171298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45953.419618171298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45953.419618171298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45953.419618171298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45953.419618171298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45953.419618171298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45953.419618171298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45953.419618171298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45953.419618171298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45953.419618171298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45953.419618171298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45953.419618171298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45953.419618171298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45953.419618171298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45953.419618171298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45953.419618171298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45953.419618171298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45953.419618171298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45953.419618171298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45953.419618171298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45953.419618171298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45953.419618171298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45953.419618171298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45953.419618171298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45953.419618171298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45953.419618171298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45953.419618171298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45953.419618171298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45953.419618171298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45953.419618171298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45953.419618171298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45953.419618171298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45953.419618171298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45953.419618171298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45953.419618171298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45953.419618171298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45953.419618171298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45953.419618171298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45953.419618171298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45953.419618171298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45953.419618171298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45953.419618171298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45953.419618171298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45953.419618171298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45953.419618171298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45953.419618171298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45953.419618171298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45953.419618171298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45953.419618171298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45953.419618171298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45953.419618171298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45953.419618171298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45953.419618171298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45953.419618171298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45953.419618171298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45953.419618171298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45953.419618171298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45953.419618171298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45953.419618171298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45953.419618171298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45953.419618171298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45953.419618171298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45953.419618171298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45953.419618171298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45953.419618171298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45953.419618171298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45953.419618171298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45953.419618171298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45953.419618171298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45953.419618171298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45953.419618171298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45953.419618171298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45953.419618171298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45953.419618171298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45953.419618171298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45953.419618171298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45953.419618171298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45953.419618171298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45953.419618171298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45953.419618171298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45953.419618171298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45953.419618171298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45953.419618171298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45953.419618171298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45953.419618171298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45953.419618171298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45953.419618171298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45953.419618171298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45953.419618171298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45953.419618171298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45953.419618171298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45953.419618171298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45953.419618171298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45953.419618171298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45953.419618171298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45953.419618171298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45953.419618171298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45953.419618171298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45953.419618171298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45953.419618171298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45953.419618171298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45953.419618171298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45953.419618171298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45953.419618171298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45953.419618171298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45953.419618171298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45953.419618171298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45953.419618171298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45953.419618171298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45953.419618171298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45953.419618171298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45953.419618171298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45953.419618171298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45953.419618171298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45953.419618171298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45953.419618171298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45953.419618171298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45953.419618171298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45953.419618171298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45953.419618171298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45953.419618171298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45953.419618171298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45953.419618171298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45953.419618171298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45953.419618171298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45953.419618171298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45953.419618171298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45953.419618171298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45953.419618171298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45953.419618171298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45953.419618171298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45953.419618171298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45953.419618171298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45953.419618171298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45953.419618171298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45953.419618171298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45953.419618171298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45953.419618171298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45953.419618171298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45953.419618171298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45953.419618171298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45953.419618171298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45953.419618171298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45953.419618171298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45953.419618171298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45953.419618171298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45953.419618171298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45953.419618171298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45953.419618171298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45953.419618171298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45953.419618171298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45953.419618171298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45953.419618171298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45953.419618171298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45953.419618171298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45953.419618171298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45953.419618171298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45953.419618171298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45953.419618171298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45953.419618171298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45953.419618171298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45953.419618171298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45953.419618171298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45953.419618171298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45953.419618171298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45953.419618171298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45953.419618171298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45953.419618171298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45953.419618171298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45953.419618171298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45953.419618171298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45953.419618171298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45953.419618171298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45953.419618171298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45953.419618171298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45953.419618171298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45953.419618171298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45953.419618171298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45953.419618171298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45953.419618171298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45953.419618171298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45953.419618171298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45953.419618171298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45953.419618171298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45953.419618171298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45953.419618171298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45953.419618171298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45953.419618171298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45953.419618171298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45953.419618171298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45953.419618171298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45953.419618171298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45953.419618171298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45953.419618171298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45953.419618171298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45953.419618171298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45953.419618171298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45953.419618171298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45953.419618171298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45953.419618171298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45953.419618171298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45953.419618171298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45953.419618171298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45953.419618171298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45953.419618171298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45953.419618171298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45953.419618171298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45953.419618171298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45953.419618171298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45953.419618171298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45953.419618171298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45953.419618171298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45953.419618171298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45953.419618171298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45953.419618171298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45953.419618171298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45953.419618171298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45953.419618171298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45953.419618171298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45953.419618171298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45953.419618171298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45953.419618171298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45953.419618171298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45953.419618171298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45953.419618171298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45953.419618171298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45953.419618171298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45953.419618171298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45953.419618171298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45953.419618171298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45953.419618171298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45953.419618171298</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45953.419618171298</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45953.419618171298</v>
      </c>
      <c r="H496" s="161"/>
      <c r="I496" s="160" t="str">
        <f>IFERROR(VLOOKUP(D496,DB!A:F,6,0),"")</f>
        <v/>
      </c>
      <c r="J496" s="160" t="str">
        <f>IFERROR(VLOOKUP(D496,DB!A:G,7,0),"")</f>
        <v/>
      </c>
      <c r="K496" s="160"/>
      <c r="L496" s="160" t="str">
        <f>IFERROR(VLOOKUP(D496,DB!A:I,9,0),"")</f>
        <v/>
      </c>
    </row>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6" ht="15"/>
    <row r="607" ht="15"/>
    <row r="609" ht="15"/>
    <row r="610" ht="15"/>
    <row r="611" ht="15"/>
    <row r="612" ht="15"/>
    <row r="614" ht="15"/>
    <row r="615" ht="15"/>
    <row r="622" ht="15"/>
    <row r="623" ht="15"/>
    <row r="624" ht="15"/>
    <row r="625" ht="15"/>
    <row r="626" ht="15"/>
    <row r="627" ht="15"/>
    <row r="630" ht="15"/>
    <row r="631" ht="15"/>
    <row r="632" ht="15"/>
    <row r="633" ht="15"/>
    <row r="634" ht="15"/>
    <row r="635" ht="15"/>
    <row r="636" ht="15"/>
    <row r="637" ht="15"/>
    <row r="638" ht="15"/>
    <row r="639" ht="15"/>
    <row r="640" ht="15"/>
    <row r="641"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735" ht="15"/>
    <row r="736" ht="15"/>
    <row r="737" ht="15"/>
    <row r="738" ht="15"/>
    <row r="739" ht="15"/>
    <row r="740" ht="15"/>
    <row r="741" ht="15"/>
    <row r="742" ht="15"/>
    <row r="743" ht="15"/>
    <row r="744"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7" ht="15"/>
    <row r="829" ht="15"/>
    <row r="830"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1034" ht="15"/>
    <row r="1035" ht="15"/>
    <row r="1036" ht="15"/>
    <row r="1037" ht="15"/>
    <row r="1038" ht="15"/>
    <row r="1039"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2" ht="15"/>
    <row r="1103" ht="15"/>
    <row r="1109" ht="15"/>
    <row r="1110" ht="15"/>
    <row r="1112" ht="15"/>
    <row r="1113" ht="15"/>
    <row r="1114" ht="15"/>
    <row r="1115" ht="15"/>
    <row r="1116" ht="15"/>
    <row r="1117" ht="15"/>
    <row r="1118" ht="15"/>
    <row r="1120" ht="15"/>
    <row r="1121" ht="15"/>
    <row r="1122"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1" ht="15"/>
    <row r="1192" ht="15"/>
    <row r="1193" ht="15"/>
    <row r="1194" ht="15"/>
    <row r="1195" ht="15"/>
    <row r="1196" ht="15"/>
    <row r="1197" ht="15"/>
    <row r="1198" ht="15"/>
    <row r="1199" ht="15"/>
    <row r="1200" ht="15"/>
    <row r="1201" ht="15"/>
    <row r="1202" ht="15"/>
    <row r="1203" ht="15"/>
    <row r="1204" ht="15"/>
    <row r="1206" ht="15"/>
    <row r="1207" ht="15"/>
    <row r="1208" ht="15"/>
    <row r="1209" ht="15"/>
    <row r="1210" ht="15"/>
    <row r="1211" ht="15"/>
    <row r="1212" ht="15"/>
    <row r="1213" ht="15"/>
    <row r="1214" ht="15"/>
    <row r="1215" ht="15"/>
    <row r="1216" ht="15"/>
    <row r="1217" ht="15"/>
    <row r="1220" ht="15"/>
    <row r="1221" ht="15"/>
    <row r="1222" ht="15"/>
    <row r="1223" ht="15"/>
    <row r="1224" ht="15"/>
    <row r="1225" ht="15"/>
    <row r="1226" ht="15"/>
    <row r="1228" ht="15"/>
    <row r="1229" ht="15"/>
    <row r="1230" ht="15"/>
    <row r="1231" ht="15"/>
    <row r="1232" ht="15"/>
    <row r="1233" ht="15"/>
    <row r="1234" ht="15"/>
    <row r="1235" ht="15"/>
    <row r="1236" ht="15"/>
    <row r="1237" ht="15"/>
    <row r="1238" ht="15"/>
    <row r="1240" ht="15"/>
    <row r="1241" ht="15"/>
    <row r="1242" ht="15"/>
    <row r="1243" ht="15"/>
    <row r="1244" ht="15"/>
    <row r="1245" ht="15"/>
    <row r="1246" ht="15"/>
    <row r="1247" ht="15"/>
    <row r="1248" ht="15"/>
    <row r="1249" ht="15"/>
    <row r="1257" ht="15"/>
    <row r="1258" ht="15"/>
    <row r="1261" ht="15"/>
    <row r="1262" ht="15"/>
    <row r="1263" ht="15"/>
    <row r="1264" ht="15"/>
    <row r="1265" ht="15"/>
    <row r="1266" ht="15"/>
    <row r="1267" ht="15"/>
    <row r="1268" ht="15"/>
    <row r="1271" ht="15"/>
    <row r="1272" ht="15"/>
    <row r="1273" ht="15"/>
    <row r="1274" ht="15"/>
    <row r="1275" ht="15"/>
    <row r="1276" ht="15"/>
    <row r="1277" ht="15"/>
    <row r="1278" ht="15"/>
    <row r="1279" ht="15"/>
    <row r="1280" ht="15"/>
    <row r="1281" ht="15"/>
    <row r="1282" ht="15"/>
    <row r="1284" ht="15"/>
    <row r="1285" ht="15"/>
    <row r="1286" ht="15"/>
    <row r="1289" ht="15"/>
    <row r="1291" ht="15"/>
    <row r="1293" ht="15"/>
    <row r="1296" ht="15"/>
    <row r="1297" ht="15"/>
    <row r="1298" ht="15"/>
    <row r="1300" ht="15"/>
    <row r="1302" ht="15"/>
    <row r="1303" ht="15"/>
    <row r="1304" ht="15"/>
    <row r="1305" ht="15"/>
    <row r="1306" ht="15"/>
    <row r="1308" ht="15"/>
    <row r="1309" ht="15"/>
    <row r="1310" ht="15"/>
    <row r="1311" ht="15"/>
    <row r="1313" ht="15"/>
    <row r="1315" ht="15"/>
    <row r="1316"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45953.419618171298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45953.419618171298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45953.419618171298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45953.419618171298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45953.419618171298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45953.419618171298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45953.419618171298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45953.419618171298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45953.419618171298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45953.419618171298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45953.419618171298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45953.419618171298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45953.419618171298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45953.419618171298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45953.419618171298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45953.419618171298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45953.419618171298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45953.419618171298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45953.419618171298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45953.419618171298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45953.419618171298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45953.419618171298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45953.419618171298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45953.419618171298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45953.419618171298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45953.419618171298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45953.419618171298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45953.419618171298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45953.419618171298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45953.419618171298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45953.419618171298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45953.419618171298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45953.419618171298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45953.419618171298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45953.419618171298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45953.419618171298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45953.419618171298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45953.419618171298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45953.419618171298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45953.419618171298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45953.419618171298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45953.419618171298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45953.419618171298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45953.419618171298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45953.419618171298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45953.419618171298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45953.419618171298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45953.419618171298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45953.419618171298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45953.419618171298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45953.419618171298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45953.419618171298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45953.419618171298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45953.419618171298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45953.419618171298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45953.419618171298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45953.419618171298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45953.419618171298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45953.419618171298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45953.419618171298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45953.419618171298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45953.419618171298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45953.419618171298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45953.419618171298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45953.419618171298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45953.419618171298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45953.419618171298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45953.419618171298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45953.419618171298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45953.419618171298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45953.419618171298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45953.419618171298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45953.419618171298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45953.419618171298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45953.419618171298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45953.419618171298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45953.419618171298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45953.419618171298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45953.419618171298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45953.419618171298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45953.419618171298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45953.419618171298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45953.419618171298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45953.419618171298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45953.419618171298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45953.419618171298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45953.419618171298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45953.419618171298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45953.419618171298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45953.419618171298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45953.419618171298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45953.419618171298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45953.419618171298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45953.419618171298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45953.419618171298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45953.419618171298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45953.419618171298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45953.419618171298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45953.419618171298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45953.419618171298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45953.419618171298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45953.419618171298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45953.419618171298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45953.419618171298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45953.419618171298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45953.419618171298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45953.419618171298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45953.419618171298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45953.419618171298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45953.419618171298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45953.419618171298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45953.419618171298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45953.419618171298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45953.419618171298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45953.419618171298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45953.419618171298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45953.419618171298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45953.419618171298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45953.419618171298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45953.419618171298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45953.419618171298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45953.419618171298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45953.419618171298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45953.419618171298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45953.419618171298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45953.419618171298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45953.419618171298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45953.419618171298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45953.419618171298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45953.419618171298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45953.419618171298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45953.419618171298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45953.419618171298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45953.419618171298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45953.419618171298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45953.419618171298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45953.419618171298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45953.419618171298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45953.419618171298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45953.419618171298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45953.419618171298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45953.419618171298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45953.419618171298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45953.419618171298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45953.419618171298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45953.419618171298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45953.419618171298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45953.419618171298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45953.419618171298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45953.419618171298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45953.419618171298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45953.419618171298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45953.419618171298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45953.419618171298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45953.419618171298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45953.419618171298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45953.419618171298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45953.419618171298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45953.419618171298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45953.419618171298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45953.419618171298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45953.419618171298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45953.419618171298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45953.419618171298</v>
      </c>
      <c r="H165" s="109"/>
      <c r="I165" s="105" t="str">
        <f>IFERROR(VLOOKUP(D165,DB!A:F,6,0),"")</f>
        <v/>
      </c>
      <c r="J165" s="104" t="str">
        <f>IFERROR(VLOOKUP(D165,DB!A:G,7,0),"")</f>
        <v/>
      </c>
      <c r="K165" s="110"/>
      <c r="L165" s="111" t="str">
        <f>IFERROR(VLOOKUP(D165,DB!A:I,9,0),"")</f>
        <v/>
      </c>
    </row>
  </sheetData>
  <dataValidations count="2">
    <dataValidation allowBlank="1" showInputMessage="1" showErrorMessage="1" sqref="E1" xr:uid="{380493DB-286A-4683-AF55-C78F04945A49}"/>
    <dataValidation type="list" allowBlank="1" showInputMessage="1" showErrorMessage="1" sqref="E2: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2025-10-23T07:04:24Z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