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28" documentId="13_ncr:1_{F6CB121F-512D-4AA6-A0C1-0FB36C537598}" xr6:coauthVersionLast="47" xr6:coauthVersionMax="47" xr10:uidLastSave="{2A269B43-325A-4290-9D1A-A9B402E1C49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<sst xmlns="http://schemas.openxmlformats.org/spreadsheetml/2006/main" count="179032" uniqueCount="39108">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</sst>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A5" sqref="A5:X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288.17991296296532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7.6846004629624076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45951.128338888891</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9046</v>
      </c>
      <c r="E5" s="137" t="s">
        <v>38998</v>
      </c>
      <c r="F5" s="138">
        <v>45951.102314814816</v>
      </c>
      <c r="G5" s="139">
        <f ca="1">IFERROR(NOW()-F5,"")</f>
        <v>2.602407407539431E-2</v>
      </c>
      <c r="H5" s="138">
        <v>45951.096678240741</v>
      </c>
      <c r="I5" s="136" t="str">
        <f>IFERROR(VLOOKUP(D5,DB!A:F,6,0),"")</f>
        <v>SCECO</v>
      </c>
      <c r="J5" s="136" t="str">
        <f>IFERROR(VLOOKUP(D5,DB!A:G,7,0),"")</f>
        <v>Vandalized</v>
      </c>
      <c r="K5" s="140" t="s">
        <v>39005</v>
      </c>
      <c r="L5" s="141" t="str">
        <f>IFERROR(VLOOKUP(D5,DB!A:I,9,0),"")</f>
        <v>Latis</v>
      </c>
      <c r="M5" s="67"/>
    </row>
    <row r="6" spans="1:15" ht="15" customHeight="1">
      <c r="A6" s="135"/>
      <c r="B6" s="136" t="str">
        <f>IFERROR(VLOOKUP(D6,DB!A:K,11,0),"")</f>
        <v/>
      </c>
      <c r="C6" s="136"/>
      <c r="D6" s="136"/>
      <c r="E6" s="137"/>
      <c r="F6" s="138"/>
      <c r="G6" s="139">
        <f ca="1">IFERROR(NOW()-F6,"")</f>
        <v>45951.128338888891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45951.128338888891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45951.128338888891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45951.128338888891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45951.128338888891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45951.128338888891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45951.128338888891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45951.128338888891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45951.128338888891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45951.128338888891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45951.128338888891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45951.128338888891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45951.128338888891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45951.128338888891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45951.128338888891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45951.128338888891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45951.128338888891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45951.128338888891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45951.128338888891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45951.128338888891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45951.128338888891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45951.128338888891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45951.128338888891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45951.128338888891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45951.128338888891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45951.128338888891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45951.128338888891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45951.128338888891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45951.128338888891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45951.128338888891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45951.128338888891</v>
      </c>
      <c r="H36" s="138"/>
      <c r="I36" s="136" t="str">
        <f>IFERROR(VLOOKUP(D36,DB!A:F,6,0),"")</f>
        <v/>
      </c>
      <c r="J36" s="136" t="str">
        <f>IFERROR(VLOOKUP(D36,DB!A:G,7,0),"")</f>
        <v/>
      </c>
      <c r="K36" s="140"/>
      <c r="L36" s="141" t="str">
        <f>IFERROR(VLOOKUP(D36,DB!A:I,9,0),"")</f>
        <v/>
      </c>
    </row>
    <row r="37" spans="1:12" ht="15" customHeight="1">
      <c r="A37" s="152"/>
      <c r="B37" s="153" t="str">
        <f>IFERROR(VLOOKUP(D37,DB!A:K,11,0),"")</f>
        <v/>
      </c>
      <c r="C37" s="153"/>
      <c r="D37" s="153"/>
      <c r="E37" s="154"/>
      <c r="F37" s="155"/>
      <c r="G37" s="156">
        <f ca="1">IFERROR(NOW()-F37,"")</f>
        <v>45951.128338888891</v>
      </c>
      <c r="H37" s="155"/>
      <c r="I37" s="153" t="str">
        <f>IFERROR(VLOOKUP(D37,DB!A:F,6,0),"")</f>
        <v/>
      </c>
      <c r="J37" s="153" t="str">
        <f>IFERROR(VLOOKUP(D37,DB!A:G,7,0),"")</f>
        <v/>
      </c>
      <c r="K37" s="157"/>
      <c r="L37" s="158" t="str">
        <f>IFERROR(VLOOKUP(D37,DB!A:I,9,0),"")</f>
        <v/>
      </c>
    </row>
    <row r="38" spans="1:12" ht="15" customHeight="1">
      <c r="A38" s="135"/>
      <c r="B38" s="136" t="str">
        <f>IFERROR(VLOOKUP(D38,DB!A:K,11,0),"")</f>
        <v/>
      </c>
      <c r="C38" s="136"/>
      <c r="D38" s="136"/>
      <c r="E38" s="137"/>
      <c r="F38" s="138"/>
      <c r="G38" s="139">
        <f ca="1">IFERROR(NOW()-F38,"")</f>
        <v>45951.128338888891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45951.128338888891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45951.128338888891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45951.128338888891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45951.128338888891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45951.128338888891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45951.128338888891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45951.128338888891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45951.128338888891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45951.128338888891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45951.128338888891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45951.128338888891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45951.128338888891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45951.128338888891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45951.128338888891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45951.128338888891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45951.128338888891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45951.128338888891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45951.128338888891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45951.128338888891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45951.128338888891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45951.128338888891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45951.128338888891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45951.128338888891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45951.128338888891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45951.128338888891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45951.128338888891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45951.128338888891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45951.128338888891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45951.128338888891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45951.128338888891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45951.128338888891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45951.128338888891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45951.128338888891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45951.128338888891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45951.128338888891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45951.128338888891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45951.128338888891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45951.128338888891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45951.128338888891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45951.128338888891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45951.128338888891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45951.128338888891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45951.128338888891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45951.128338888891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45951.128338888891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45951.128338888891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45951.128338888891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45951.128338888891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45951.128338888891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45951.128338888891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45951.128338888891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45951.128338888891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45951.128338888891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45951.128338888891</v>
      </c>
      <c r="H92" s="138"/>
      <c r="I92" s="136" t="str">
        <f>IFERROR(VLOOKUP(D92,DB!A:F,6,0),"")</f>
        <v/>
      </c>
      <c r="J92" s="136" t="str">
        <f>IFERROR(VLOOKUP(D92,DB!A:G,7,0),"")</f>
        <v/>
      </c>
      <c r="K92" s="140"/>
      <c r="L92" s="141" t="str">
        <f>IFERROR(VLOOKUP(D92,DB!A:I,9,0),"")</f>
        <v/>
      </c>
    </row>
    <row r="93" spans="1:12" ht="15" customHeight="1">
      <c r="A93" s="152"/>
      <c r="B93" s="153" t="str">
        <f>IFERROR(VLOOKUP(D93,DB!A:K,11,0),"")</f>
        <v/>
      </c>
      <c r="C93" s="153"/>
      <c r="D93" s="153"/>
      <c r="E93" s="154"/>
      <c r="F93" s="155"/>
      <c r="G93" s="156">
        <f ca="1">IFERROR(NOW()-F93,"")</f>
        <v>45951.128338888891</v>
      </c>
      <c r="H93" s="155"/>
      <c r="I93" s="153" t="str">
        <f>IFERROR(VLOOKUP(D93,DB!A:F,6,0),"")</f>
        <v/>
      </c>
      <c r="J93" s="153" t="str">
        <f>IFERROR(VLOOKUP(D93,DB!A:G,7,0),"")</f>
        <v/>
      </c>
      <c r="K93" s="157"/>
      <c r="L93" s="158" t="str">
        <f>IFERROR(VLOOKUP(D93,DB!A:I,9,0),"")</f>
        <v/>
      </c>
    </row>
  </sheetData>
  <customSheetViews>
    <customSheetView guid="{F6042A99-DD27-4453-835D-0834D95730CC}" filter="1" showAutoFilter="1">
      <pageMargins left="0" right="0" top="0" bottom="0" header="0" footer="0"/>
      <autoFilter ref="B1:M1" xr:uid="{86B16A82-A6C4-49E8-8F9A-C68F214E0A4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144.40125555556006</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126.12850092592998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6.6325634259264916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45951.128338888891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45951.128338888891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45951.128338888891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45951.128338888891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45951.128338888891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45951.128338888891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45951.128338888891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45951.128338888891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45951.128338888891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45951.128338888891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45951.128338888891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45951.128338888891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45951.128338888891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45951.128338888891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45951.128338888891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45951.128338888891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45951.128338888891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45951.128338888891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45951.128338888891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45951.128338888891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45951.128338888891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45951.128338888891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45951.128338888891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45951.128338888891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45951.128338888891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45951.128338888891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45951.128338888891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45951.128338888891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45951.128338888891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45951.128338888891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45951.128338888891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45951.128338888891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45951.128338888891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45951.128338888891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45951.128338888891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45951.128338888891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45951.128338888891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45951.128338888891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45951.128338888891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45951.128338888891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45951.128338888891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45951.128338888891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45951.128338888891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45951.128338888891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45951.128338888891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45951.128338888891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45951.128338888891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45951.128338888891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45951.128338888891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45951.128338888891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45951.128338888891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45951.128338888891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45951.128338888891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45951.128338888891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45951.128338888891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45951.128338888891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45951.128338888891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45951.128338888891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45951.128338888891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45951.128338888891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45951.128338888891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45951.128338888891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45951.128338888891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45951.128338888891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45951.128338888891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45951.128338888891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45951.128338888891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45951.128338888891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45951.128338888891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45951.128338888891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45951.128338888891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45951.128338888891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45951.128338888891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45951.128338888891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45951.128338888891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45951.128338888891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45951.128338888891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45951.128338888891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45951.128338888891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45951.128338888891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45951.128338888891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45951.128338888891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45951.128338888891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45951.128338888891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45951.128338888891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45951.128338888891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45951.128338888891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45951.128338888891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45951.128338888891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45951.128338888891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45951.128338888891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45951.128338888891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45951.128338888891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45951.128338888891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45951.128338888891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45951.128338888891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45951.128338888891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45951.128338888891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45951.128338888891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45951.128338888891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45951.128338888891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45951.128338888891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45951.128338888891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45951.128338888891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45951.128338888891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45951.128338888891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45951.128338888891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45951.128338888891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45951.128338888891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45951.128338888891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45951.128338888891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45951.128338888891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45951.128338888891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45951.128338888891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45951.128338888891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45951.128338888891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45951.128338888891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45951.128338888891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45951.128338888891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45951.128338888891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45951.128338888891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45951.128338888891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45951.128338888891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45951.128338888891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45951.128338888891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45951.128338888891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45951.128338888891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45951.128338888891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45951.128338888891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45951.128338888891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45951.128338888891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45951.128338888891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45951.128338888891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45951.128338888891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45951.128338888891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45951.128338888891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45951.128338888891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45951.128338888891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45951.128338888891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45951.128338888891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45951.128338888891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45951.128338888891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45951.128338888891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45951.128338888891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45951.128338888891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45951.128338888891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45951.128338888891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45951.128338888891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45951.128338888891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45951.128338888891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45951.128338888891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45951.128338888891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45951.128338888891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45951.128338888891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45951.128338888891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45951.128338888891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45951.128338888891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45951.128338888891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45951.128338888891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45951.128338888891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45951.128338888891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45951.128338888891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45951.128338888891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45951.128338888891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45951.128338888891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45951.128338888891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45951.128338888891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45951.128338888891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45951.128338888891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45951.128338888891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45951.128338888891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45951.128338888891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45951.128338888891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45951.128338888891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45951.128338888891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45951.128338888891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45951.128338888891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45951.128338888891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45951.128338888891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45951.128338888891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45951.128338888891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45951.128338888891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45951.128338888891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45951.128338888891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45951.128338888891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45951.128338888891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45951.128338888891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45951.128338888891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45951.128338888891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45951.128338888891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45951.128338888891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45951.128338888891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45951.128338888891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45951.128338888891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45951.128338888891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45951.128338888891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45951.128338888891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45951.128338888891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45951.128338888891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45951.128338888891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45951.128338888891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45951.128338888891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45951.128338888891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45951.128338888891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45951.128338888891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45951.128338888891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45951.128338888891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45951.128338888891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45951.128338888891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45951.128338888891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45951.128338888891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45951.128338888891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45951.128338888891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45951.128338888891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45951.128338888891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45951.128338888891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45951.128338888891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45951.128338888891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45951.128338888891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45951.128338888891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45951.128338888891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45951.128338888891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45951.128338888891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45951.128338888891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45951.128338888891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45951.128338888891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45951.128338888891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45951.128338888891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45951.128338888891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45951.128338888891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45951.128338888891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45951.128338888891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45951.128338888891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45951.128338888891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45951.128338888891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45951.128338888891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45951.128338888891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45951.128338888891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45951.128338888891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45951.128338888891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45951.128338888891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45951.128338888891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45951.128338888891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45951.128338888891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45951.128338888891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45951.128338888891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45951.128338888891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45951.128338888891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45951.128338888891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45951.128338888891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45951.128338888891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45951.128338888891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45951.128338888891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45951.128338888891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45951.128338888891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45951.128338888891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45951.128338888891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45951.128338888891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45951.128338888891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45951.128338888891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45951.128338888891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45951.128338888891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45951.128338888891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45951.128338888891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45951.128338888891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45951.128338888891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45951.128338888891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45951.128338888891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45951.128338888891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45951.128338888891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45951.128338888891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45951.128338888891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45951.128338888891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45951.128338888891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45951.128338888891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45951.128338888891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45951.128338888891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45951.128338888891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45951.128338888891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45951.128338888891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45951.128338888891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45951.128338888891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45951.128338888891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45951.128338888891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45951.128338888891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45951.128338888891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45951.128338888891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45951.128338888891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45951.128338888891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45951.128338888891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45951.128338888891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45951.128338888891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45951.128338888891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45951.128338888891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45951.128338888891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45951.128338888891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45951.128338888891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45951.128338888891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45951.128338888891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45951.128338888891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45951.128338888891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45951.128338888891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45951.128338888891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45951.128338888891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45951.128338888891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45951.128338888891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45951.128338888891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45951.128338888891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45951.128338888891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45951.128338888891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45951.128338888891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45951.128338888891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45951.128338888891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45951.128338888891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45951.128338888891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45951.128338888891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45951.128338888891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45951.128338888891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45951.128338888891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45951.128338888891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45951.128338888891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45951.128338888891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45951.128338888891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45951.128338888891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45951.128338888891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45951.128338888891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45951.128338888891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45951.128338888891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45951.128338888891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45951.128338888891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45951.128338888891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45951.128338888891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45951.128338888891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45951.128338888891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45951.128338888891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45951.128338888891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45951.128338888891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45951.128338888891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45951.128338888891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45951.128338888891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45951.128338888891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45951.128338888891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45951.128338888891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45951.128338888891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45951.128338888891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45951.128338888891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45951.128338888891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45951.128338888891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45951.128338888891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45951.128338888891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45951.128338888891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45951.128338888891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45951.128338888891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45951.128338888891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45951.128338888891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45951.128338888891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45951.128338888891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45951.128338888891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45951.128338888891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45951.128338888891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45951.128338888891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45951.128338888891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45951.128338888891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45951.128338888891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45951.128338888891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45951.128338888891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45951.128338888891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45951.128338888891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45951.128338888891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45951.128338888891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45951.128338888891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45951.128338888891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45951.128338888891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45951.128338888891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45951.128338888891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45951.128338888891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45951.128338888891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45951.128338888891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45951.128338888891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45951.128338888891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45951.128338888891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45951.128338888891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45951.128338888891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45951.128338888891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45951.128338888891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45951.128338888891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45951.128338888891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45951.128338888891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45951.128338888891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45951.128338888891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45951.128338888891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45951.128338888891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45951.128338888891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45951.128338888891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45951.128338888891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45951.128338888891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45951.128338888891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45951.128338888891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45951.128338888891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45951.128338888891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45951.128338888891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45951.128338888891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45951.128338888891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45951.128338888891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45951.128338888891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45951.128338888891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45951.128338888891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45951.128338888891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45951.128338888891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45951.128338888891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45951.128338888891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45951.128338888891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45951.128338888891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45951.128338888891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45951.128338888891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45951.128338888891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45951.128338888891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45951.128338888891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45951.128338888891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45951.128338888891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45951.128338888891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45951.128338888891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45951.128338888891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45951.128338888891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45951.128338888891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45951.128338888891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45951.128338888891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45951.128338888891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45951.128338888891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45951.128338888891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45951.128338888891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45951.128338888891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45951.128338888891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45951.128338888891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45951.128338888891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45951.128338888891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45951.128338888891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45951.128338888891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45951.128338888891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45951.128338888891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45951.128338888891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45951.128338888891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45951.128338888891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45951.128338888891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45951.128338888891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45951.128338888891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45951.128338888891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45951.128338888891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45951.128338888891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45951.128338888891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45951.128338888891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45951.128338888891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45951.128338888891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45951.128338888891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45951.128338888891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45951.128338888891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45951.128338888891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45951.128338888891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45951.128338888891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45951.128338888891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45951.128338888891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45951.128338888891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45951.128338888891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45951.128338888891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45951.128338888891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45951.128338888891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45951.128338888891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45951.128338888891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45951.128338888891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45951.128338888891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45951.128338888891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45951.128338888891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45951.128338888891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45951.128338888891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45951.128338888891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45951.128338888891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45951.128338888891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45951.128338888891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45951.128338888891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45951.128338888891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45951.128338888891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45951.128338888891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45951.128338888891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45951.128338888891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45951.128338888891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45951.128338888891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45951.128338888891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45951.128338888891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45951.128338888891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45951.128338888891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45951.128338888891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45951.128338888891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45951.128338888891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45951.128338888891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45951.128338888891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45951.128338888891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45951.128338888891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45951.128338888891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45951.128338888891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45951.128338888891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45951.128338888891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45951.128338888891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45951.128338888891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45951.128338888891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45951.128338888891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45951.128338888891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45951.128338888891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45951.128338888891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45951.128338888891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45951.128338888891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45951.128338888891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45951.128338888891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45951.128338888891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45951.128338888891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45951.128338888891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45951.128338888891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45951.128338888891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45951.128338888891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45951.128338888891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45951.128338888891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45951.128338888891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45951.128338888891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45951.128338888891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45951.128338888891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45951.128338888891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45951.128338888891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45951.128338888891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45951.128338888891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45951.128338888891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45951.128338888891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45951.128338888891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45951.128338888891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45951.128338888891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45951.128338888891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45951.128338888891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45951.128338888891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45951.128338888891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45951.128338888891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45951.128338888891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45951.128338888891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45951.128338888891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45951.128338888891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45951.128338888891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45951.128338888891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45951.128338888891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45951.128338888891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45951.128338888891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45951.128338888891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45951.128338888891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45951.128338888891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45951.128338888891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45951.128338888891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45951.128338888891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45951.128338888891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45951.128338888891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45951.128338888891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45951.128338888891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45951.128338888891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45951.128338888891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45951.128338888891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45951.128338888891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45951.128338888891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45951.128338888891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45951.128338888891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45951.128338888891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45951.128338888891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45951.128338888891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45951.128338888891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45951.128338888891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45951.128338888891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45951.128338888891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45951.128338888891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45951.128338888891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45951.128338888891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45951.128338888891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45951.128338888891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45951.128338888891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45951.128338888891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45951.128338888891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45951.128338888891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45951.128338888891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45951.128338888891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45951.128338888891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45951.128338888891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45951.128338888891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45951.128338888891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45951.128338888891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45951.128338888891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45951.128338888891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45951.128338888891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45951.128338888891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45951.128338888891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45951.128338888891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45951.128338888891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45951.128338888891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45951.128338888891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45951.128338888891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45951.128338888891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45951.128338888891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45951.128338888891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45951.128338888891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45951.128338888891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45951.128338888891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45951.128338888891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45951.128338888891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45951.128338888891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45951.128338888891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45951.128338888891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45951.128338888891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45951.128338888891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45951.128338888891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45951.128338888891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45951.128338888891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45951.128338888891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45951.128338888891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45951.128338888891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45951.128338888891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45951.128338888891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45951.128338888891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45951.128338888891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45951.128338888891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45951.128338888891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45951.128338888891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45951.128338888891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45951.128338888891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45951.128338888891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45951.128338888891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45951.128338888891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45951.128338888891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45951.128338888891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45951.128338888891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45951.128338888891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45951.128338888891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45951.128338888891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45951.128338888891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45951.128338888891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45951.128338888891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45951.128338888891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45951.128338888891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45951.128338888891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45951.128338888891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45951.128338888891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45951.128338888891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45951.128338888891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45951.128338888891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45951.128338888891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45951.128338888891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45951.128338888891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45951.128338888891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45951.128338888891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45951.128338888891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45951.128338888891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45951.128338888891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45951.128338888891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45951.128338888891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45951.128338888891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45951.128338888891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45951.128338888891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45951.128338888891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45951.128338888891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45951.128338888891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45951.128338888891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45951.128338888891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45951.128338888891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45951.128338888891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45951.128338888891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45951.128338888891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45951.128338888891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45951.128338888891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45951.128338888891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45951.128338888891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45951.128338888891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45951.128338888891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45951.128338888891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45951.128338888891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45951.128338888891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45951.128338888891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45951.128338888891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45951.128338888891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45951.128338888891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45951.128338888891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45951.128338888891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45951.128338888891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45951.128338888891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45951.128338888891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45951.128338888891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45951.128338888891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45951.128338888891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45951.128338888891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45951.128338888891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45951.128338888891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45951.128338888891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45951.128338888891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45951.128338888891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45951.128338888891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45951.128338888891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45951.128338888891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45951.128338888891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45951.128338888891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45951.128338888891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45951.128338888891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45951.128338888891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45951.128338888891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45951.128338888891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45951.128338888891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45951.128338888891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45951.128338888891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45951.128338888891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45951.128338888891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45951.128338888891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45951.128338888891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45951.128338888891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45951.128338888891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45951.128338888891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45951.128338888891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45951.128338888891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45951.128338888891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45951.128338888891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45951.128338888891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45951.128338888891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45951.128338888891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45951.128338888891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45951.128338888891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45951.128338888891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45951.128338888891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45951.128338888891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45951.128338888891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45951.128338888891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45951.128338888891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45951.128338888891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45951.128338888891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45951.128338888891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45951.128338888891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45951.128338888891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45951.128338888891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45951.128338888891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45951.128338888891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45951.128338888891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45951.128338888891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45951.128338888891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45951.128338888891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45951.128338888891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45951.128338888891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45951.128338888891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45951.128338888891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45951.128338888891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45951.128338888891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45951.128338888891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45951.128338888891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45951.128338888891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45951.128338888891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45951.128338888891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45951.128338888891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45951.128338888891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45951.128338888891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45951.128338888891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45951.128338888891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45951.128338888891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45951.128338888891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45951.128338888891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45951.128338888891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45951.128338888891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45951.128338888891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45951.128338888891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45951.128338888891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45951.128338888891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45951.128338888891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45951.128338888891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45951.128338888891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45951.128338888891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45951.128338888891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45951.128338888891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45951.128338888891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45951.128338888891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45951.128338888891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45951.128338888891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45951.128338888891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45951.128338888891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45951.128338888891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45951.128338888891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45951.128338888891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45951.128338888891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45951.128338888891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45951.128338888891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45951.128338888891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45951.128338888891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45951.128338888891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45951.128338888891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45951.128338888891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45951.128338888891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45951.128338888891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45951.128338888891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45951.128338888891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45951.128338888891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45951.128338888891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45951.128338888891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45951.128338888891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45951.128338888891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45951.128338888891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45951.128338888891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45951.128338888891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45951.128338888891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45951.128338888891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45951.128338888891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45951.128338888891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45951.128338888891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45951.128338888891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45951.128338888891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45951.128338888891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45951.128338888891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45951.128338888891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45951.128338888891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45951.128338888891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45951.128338888891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45951.128338888891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45951.128338888891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45951.128338888891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45951.128338888891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45951.128338888891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45951.128338888891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45951.128338888891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45951.128338888891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45951.128338888891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45951.128338888891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45951.128338888891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45951.128338888891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45951.128338888891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45951.128338888891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45951.128338888891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45951.128338888891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45951.128338888891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45951.128338888891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45951.128338888891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45951.128338888891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45951.128338888891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45951.128338888891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45951.128338888891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45951.128338888891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45951.128338888891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45951.128338888891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45951.128338888891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45951.128338888891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45951.128338888891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45951.128338888891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45951.128338888891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45951.128338888891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45951.128338888891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45951.128338888891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45951.128338888891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45951.128338888891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45951.128338888891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45951.128338888891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45951.128338888891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45951.128338888891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45951.128338888891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45951.128338888891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45951.128338888891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45951.128338888891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45951.128338888891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45951.128338888891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45951.128338888891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45951.128338888891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45951.128338888891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45951.128338888891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45951.128338888891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45951.128338888891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45951.128338888891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45951.128338888891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45951.128338888891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45951.128338888891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45951.128338888891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45951.128338888891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45951.128338888891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45951.128338888891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45951.128338888891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45951.128338888891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45951.128338888891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45951.128338888891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45951.128338888891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45951.128338888891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45951.128338888891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45951.128338888891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45951.128338888891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45951.128338888891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45951.128338888891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45951.128338888891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45951.128338888891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45951.128338888891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45951.128338888891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45951.128338888891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45951.128338888891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45951.128338888891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45951.128338888891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45951.128338888891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45951.128338888891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45951.128338888891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45951.128338888891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45951.128338888891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45951.128338888891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45951.128338888891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45951.128338888891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45951.128338888891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45951.128338888891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45951.128338888891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45951.128338888891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45951.128338888891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45951.128338888891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45951.128338888891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45951.128338888891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45951.128338888891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45951.128338888891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45951.128338888891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45951.128338888891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45951.128338888891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45951.128338888891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45951.128338888891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45951.128338888891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45951.128338888891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45951.128338888891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45951.128338888891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45951.128338888891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45951.128338888891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45951.128338888891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45951.128338888891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45951.128338888891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45951.128338888891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45951.128338888891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45951.128338888891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45951.128338888891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45951.128338888891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45951.128338888891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45951.128338888891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45951.128338888891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45951.128338888891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45951.128338888891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45951.128338888891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45951.128338888891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45951.128338888891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45951.128338888891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45951.128338888891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45951.128338888891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45951.128338888891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45951.128338888891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45951.128338888891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45951.128338888891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45951.128338888891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45951.128338888891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45951.128338888891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45951.128338888891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45951.128338888891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45951.128338888891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45951.128338888891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45951.128338888891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45951.128338888891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45951.128338888891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45951.128338888891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45951.128338888891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45951.128338888891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45951.128338888891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45951.128338888891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45951.128338888891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45951.128338888891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45951.128338888891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45951.128338888891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45951.128338888891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45951.128338888891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45951.128338888891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45951.128338888891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45951.128338888891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45951.128338888891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45951.128338888891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45951.128338888891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45951.128338888891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45951.128338888891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45951.128338888891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45951.128338888891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45951.128338888891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45951.128338888891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45951.128338888891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45951.128338888891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45951.128338888891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45951.128338888891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45951.128338888891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45951.128338888891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45951.128338888891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45951.128338888891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45951.128338888891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45951.128338888891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45951.128338888891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45951.128338888891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45951.128338888891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45951.128338888891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45951.128338888891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45951.128338888891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45951.128338888891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45951.128338888891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45951.128338888891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45951.128338888891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45951.128338888891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45951.128338888891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45951.128338888891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45951.128338888891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45951.128338888891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45951.128338888891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45951.128338888891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45951.128338888891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45951.128338888891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45951.128338888891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45951.128338888891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45951.128338888891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45951.128338888891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45951.128338888891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45951.128338888891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45951.128338888891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45951.128338888891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45951.128338888891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45951.128338888891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45951.128338888891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45951.128338888891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45951.128338888891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45951.128338888891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45951.128338888891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45951.128338888891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45951.128338888891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45951.128338888891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45951.128338888891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45951.128338888891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45951.128338888891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45951.128338888891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45951.128338888891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45951.128338888891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45951.128338888891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45951.128338888891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45951.128338888891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45951.128338888891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45951.128338888891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45951.128338888891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45951.128338888891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45951.128338888891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45951.128338888891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45951.128338888891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45951.128338888891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45951.128338888891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45951.128338888891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45951.128338888891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45951.128338888891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45951.128338888891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45951.128338888891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45951.128338888891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45951.128338888891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45951.128338888891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45951.128338888891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45951.128338888891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45951.128338888891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45951.128338888891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45951.128338888891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45951.128338888891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45951.128338888891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45951.128338888891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45951.128338888891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45951.128338888891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45951.128338888891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45951.128338888891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45951.128338888891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45951.128338888891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45951.128338888891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45951.128338888891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45951.128338888891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45951.128338888891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45951.128338888891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45951.128338888891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45951.128338888891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45951.128338888891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45951.128338888891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45951.128338888891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45951.128338888891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45951.128338888891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45951.128338888891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45951.128338888891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45951.128338888891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45951.128338888891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45951.128338888891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45951.128338888891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45951.128338888891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45951.128338888891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45951.128338888891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45951.128338888891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45951.128338888891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45951.128338888891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45951.128338888891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45951.128338888891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45951.128338888891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45951.128338888891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45951.128338888891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45951.128338888891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45951.128338888891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45951.128338888891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45951.128338888891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45951.128338888891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45951.128338888891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45951.128338888891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45951.128338888891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45951.128338888891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45951.128338888891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45951.128338888891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45951.128338888891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45951.128338888891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45951.128338888891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45951.128338888891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45951.128338888891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45951.128338888891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45951.128338888891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45951.128338888891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45951.128338888891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45951.128338888891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45951.128338888891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45951.128338888891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45951.128338888891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45951.128338888891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45951.128338888891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45951.128338888891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45951.128338888891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45951.128338888891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45951.128338888891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45951.128338888891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45951.128338888891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45951.128338888891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45951.128338888891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45951.128338888891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45951.128338888891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45951.128338888891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45951.128338888891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45951.128338888891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45951.128338888891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45951.128338888891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45951.128338888891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45951.128338888891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45951.128338888891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45951.128338888891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45951.128338888891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45951.128338888891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45951.128338888891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45951.128338888891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45951.128338888891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45951.128338888891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45951.128338888891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45951.128338888891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45951.128338888891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45951.128338888891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45951.128338888891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45951.128338888891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45951.128338888891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45951.128338888891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45951.128338888891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45951.128338888891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45951.128338888891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45951.128338888891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45951.128338888891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45951.128338888891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45951.128338888891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45951.128338888891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45951.128338888891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45951.128338888891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45951.128338888891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45951.128338888891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45951.128338888891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45951.128338888891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45951.128338888891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45951.128338888891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45951.128338888891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45951.128338888891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45951.128338888891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45951.128338888891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45951.128338888891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45951.128338888891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45951.128338888891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45951.128338888891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45951.128338888891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45951.128338888891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45951.128338888891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45951.128338888891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45951.128338888891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45951.128338888891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45951.128338888891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45951.128338888891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45951.128338888891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45951.128338888891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45951.128338888891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45951.128338888891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45951.128338888891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45951.128338888891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45951.128338888891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45951.128338888891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45951.128338888891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45951.128338888891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45951.128338888891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45951.128338888891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45951.128338888891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45951.128338888891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45951.128338888891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45951.128338888891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45951.128338888891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45951.128338888891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45951.128338888891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45951.128338888891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45951.128338888891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45951.128338888891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45951.128338888891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45951.128338888891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45951.128338888891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45951.128338888891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45951.128338888891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45951.128338888891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45951.128338888891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45951.128338888891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45951.128338888891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45951.128338888891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45951.128338888891</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247.64762129629526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6.4230092597426847E-2</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95"/>
      <c r="E4" s="100"/>
      <c r="F4" s="125"/>
      <c r="G4" s="126">
        <f ca="1">IFERROR(NOW()-F4,"")</f>
        <v>45951.128338888891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45951.128338888891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45951.128338888891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45951.128338888891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45951.128338888891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45951.128338888891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45951.128338888891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45951.128338888891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45951.128338888891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45951.128338888891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45951.128338888891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45951.128338888891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45951.128338888891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45951.128338888891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45951.128338888891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45951.128338888891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45951.128338888891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45951.128338888891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45951.128338888891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45951.128338888891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45951.128338888891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45951.128338888891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45951.128338888891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45951.128338888891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45951.128338888891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45951.128338888891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45951.128338888891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45951.128338888891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45951.128338888891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45951.128338888891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45951.128338888891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45951.128338888891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45951.128338888891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45951.128338888891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45951.128338888891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45951.128338888891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45951.128338888891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45951.128338888891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45951.128338888891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45951.128338888891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45951.128338888891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45951.128338888891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45951.128338888891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45951.128338888891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45951.128338888891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45951.128338888891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45951.128338888891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45951.128338888891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45951.128338888891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45951.128338888891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45951.128338888891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45951.128338888891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45951.128338888891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45951.128338888891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45951.128338888891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45951.128338888891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45951.128338888891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45951.128338888891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45951.128338888891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45951.128338888891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45951.128338888891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45951.128338888891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45951.128338888891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45951.128338888891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45951.128338888891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45951.128338888891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45951.128338888891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45951.128338888891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45951.128338888891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45951.128338888891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45951.128338888891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45951.128338888891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45951.128338888891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45951.128338888891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45951.128338888891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45951.128338888891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45951.128338888891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45951.128338888891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45951.128338888891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45951.128338888891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45951.128338888891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45951.128338888891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45951.128338888891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45951.128338888891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45951.128338888891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45951.128338888891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45951.128338888891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45951.128338888891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45951.128338888891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45951.128338888891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45951.128338888891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45951.128338888891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45951.128338888891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45951.128338888891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45951.128338888891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45951.128338888891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45951.128338888891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45951.128338888891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45951.128338888891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45951.128338888891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45951.128338888891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45951.128338888891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45951.128338888891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45951.128338888891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45951.128338888891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45951.128338888891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45951.128338888891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45951.128338888891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45951.128338888891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45951.128338888891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45951.128338888891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45951.128338888891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45951.128338888891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45951.128338888891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45951.128338888891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45951.128338888891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45951.128338888891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45951.128338888891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45951.128338888891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45951.128338888891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45951.128338888891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45951.128338888891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45951.128338888891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45951.128338888891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45951.128338888891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45951.128338888891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45951.128338888891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45951.128338888891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45951.128338888891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45951.128338888891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45951.128338888891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45951.128338888891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45951.128338888891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45951.128338888891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45951.128338888891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45951.128338888891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45951.128338888891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45951.128338888891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45951.128338888891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45951.128338888891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45951.128338888891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45951.128338888891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45951.128338888891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45951.128338888891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45951.128338888891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45951.128338888891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45951.128338888891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45951.128338888891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45951.128338888891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45951.128338888891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45951.128338888891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45951.128338888891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45951.128338888891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45951.128338888891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45951.128338888891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45951.128338888891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45951.128338888891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45951.128338888891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45951.128338888891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45951.128338888891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45951.128338888891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45951.128338888891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45951.128338888891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45951.128338888891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45951.128338888891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45951.128338888891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45951.128338888891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45951.128338888891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45951.128338888891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45951.128338888891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45951.128338888891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45951.128338888891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45951.128338888891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45951.128338888891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45951.128338888891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45951.128338888891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45951.128338888891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45951.128338888891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45951.128338888891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45951.128338888891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45951.128338888891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45951.128338888891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45951.128338888891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45951.128338888891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45951.128338888891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45951.128338888891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45951.128338888891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45951.128338888891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45951.128338888891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45951.128338888891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45951.128338888891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45951.128338888891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45951.128338888891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45951.128338888891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45951.128338888891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45951.128338888891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45951.128338888891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45951.128338888891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45951.128338888891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45951.128338888891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45951.128338888891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45951.128338888891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45951.128338888891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45951.128338888891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45951.128338888891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45951.128338888891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45951.128338888891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45951.128338888891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45951.128338888891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45951.128338888891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45951.128338888891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45951.128338888891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45951.128338888891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45951.128338888891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45951.128338888891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45951.128338888891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45951.128338888891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45951.128338888891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45951.128338888891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45951.128338888891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45951.128338888891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45951.128338888891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45951.128338888891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45951.128338888891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45951.128338888891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45951.128338888891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45951.128338888891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45951.128338888891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45951.128338888891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45951.128338888891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45951.128338888891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45951.128338888891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45951.128338888891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45951.128338888891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45951.128338888891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45951.128338888891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45951.128338888891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45951.128338888891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45951.128338888891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45951.128338888891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45951.128338888891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45951.128338888891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45951.128338888891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45951.128338888891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45951.128338888891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45951.128338888891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45951.128338888891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45951.128338888891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45951.128338888891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45951.128338888891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45951.128338888891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45951.128338888891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45951.128338888891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45951.128338888891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45951.128338888891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45951.128338888891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45951.128338888891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45951.128338888891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45951.128338888891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45951.128338888891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45951.128338888891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45951.128338888891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45951.128338888891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45951.128338888891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45951.128338888891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45951.128338888891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45951.128338888891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45951.128338888891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45951.128338888891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45951.128338888891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45951.128338888891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45951.128338888891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45951.128338888891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45951.128338888891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45951.128338888891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45951.128338888891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45951.128338888891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45951.128338888891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45951.128338888891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45951.128338888891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45951.128338888891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45951.128338888891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45951.128338888891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45951.128338888891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45951.128338888891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45951.128338888891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45951.128338888891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45951.128338888891</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45951.128338888891</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8" sqref="K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59.296278703703138</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24.939461574074812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6.3567648148164153</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39083</v>
      </c>
      <c r="F5" s="160">
        <v>45948.661111111112</v>
      </c>
      <c r="G5" s="161">
        <f ca="1">IFERROR(NOW()-F5,"")</f>
        <v>2.4672274305557949</v>
      </c>
      <c r="H5" s="160">
        <v>45948.661111111112</v>
      </c>
      <c r="I5" s="159" t="str">
        <f>IFERROR(VLOOKUP(D5,DB!A:F,6,0),"")</f>
        <v>SCECO</v>
      </c>
      <c r="J5" s="159" t="str">
        <f>IFERROR(VLOOKUP(D5,DB!A:G,7,0),"")</f>
        <v>Dead</v>
      </c>
      <c r="K5" s="159" t="s">
        <v>39103</v>
      </c>
      <c r="L5" s="159" t="str">
        <f>IFERROR(VLOOKUP(D5,DB!A:I,9,0),"")</f>
        <v>Latis</v>
      </c>
    </row>
    <row r="6" spans="1:13" ht="45.75">
      <c r="A6" s="159" t="s">
        <v>39104</v>
      </c>
      <c r="B6" s="159" t="str">
        <f>IFERROR(VLOOKUP(D6,DB!A:K,11,0),"")</f>
        <v>R5</v>
      </c>
      <c r="C6" s="159">
        <v>1</v>
      </c>
      <c r="D6" s="159" t="s">
        <v>31771</v>
      </c>
      <c r="E6" s="159" t="s">
        <v>38998</v>
      </c>
      <c r="F6" s="160">
        <v>45951.114120370374</v>
      </c>
      <c r="G6" s="161">
        <f ca="1">IFERROR(NOW()-F6,"")</f>
        <v>1.4218171294487547E-2</v>
      </c>
      <c r="H6" s="160">
        <v>45951.053449074076</v>
      </c>
      <c r="I6" s="159" t="str">
        <f>IFERROR(VLOOKUP(D6,DB!A:F,6,0),"")</f>
        <v>SCECO</v>
      </c>
      <c r="J6" s="159" t="str">
        <f>IFERROR(VLOOKUP(D6,DB!A:G,7,0),"")</f>
        <v>Weak</v>
      </c>
      <c r="K6" s="159" t="s">
        <v>39105</v>
      </c>
      <c r="L6" s="159" t="str">
        <f>IFERROR(VLOOKUP(D6,DB!A:I,9,0),"")</f>
        <v>Latis</v>
      </c>
    </row>
    <row r="7" spans="1:13" ht="15">
      <c r="A7" s="159" t="s">
        <v>39106</v>
      </c>
      <c r="B7" s="159" t="str">
        <f>IFERROR(VLOOKUP(D7,DB!A:K,11,0),"")</f>
        <v>R5</v>
      </c>
      <c r="C7" s="159">
        <v>1</v>
      </c>
      <c r="D7" s="159" t="s">
        <v>29516</v>
      </c>
      <c r="E7" s="159" t="s">
        <v>38998</v>
      </c>
      <c r="F7" s="160">
        <v>45951.121064814812</v>
      </c>
      <c r="G7" s="161">
        <f ca="1">IFERROR(NOW()-F7,"")</f>
        <v>7.2737268565106206E-3</v>
      </c>
      <c r="H7" s="160">
        <v>45951.109456018516</v>
      </c>
      <c r="I7" s="159" t="str">
        <f>IFERROR(VLOOKUP(D7,DB!A:F,6,0),"")</f>
        <v>Generator-SG</v>
      </c>
      <c r="J7" s="159" t="str">
        <f>IFERROR(VLOOKUP(D7,DB!A:G,7,0),"")</f>
        <v>Vandalized</v>
      </c>
      <c r="K7" s="159" t="s">
        <v>39107</v>
      </c>
      <c r="L7" s="159" t="str">
        <f>IFERROR(VLOOKUP(D7,DB!A:I,9,0),"")</f>
        <v>Latis</v>
      </c>
    </row>
    <row r="8" spans="1:13" ht="15">
      <c r="A8" s="159"/>
      <c r="B8" s="159" t="str">
        <f>IFERROR(VLOOKUP(D8,DB!A:K,11,0),"")</f>
        <v/>
      </c>
      <c r="C8" s="159"/>
      <c r="D8" s="159"/>
      <c r="E8" s="159"/>
      <c r="F8" s="160"/>
      <c r="G8" s="161">
        <f ca="1">IFERROR(NOW()-F8,"")</f>
        <v>45951.128338541668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45951.128338541668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45951.128338541668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45951.128338541668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45951.128338541668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45951.128338541668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45951.128338541668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45951.128338541668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45951.128338541668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45951.128338541668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45951.128338541668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45951.128338541668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45951.128338541668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45951.128338541668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45951.128338541668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45951.128338541668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45951.128338541668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45951.128338541668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45951.128338541668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45951.128338541668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45951.128338541668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45951.128338541668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45951.128338541668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45951.128338541668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45951.128338541668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45951.128338541668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45951.128338541668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45951.128338541668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45951.128338541668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45951.128338541668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45951.128338541668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45951.128338541668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45951.128338541668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45951.128338541668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45951.128338541668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45951.128338541668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45951.128338541668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45951.128338541668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45951.128338541668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45951.128338541668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45951.128338541668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45951.128338541668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45951.128338541668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45951.128338541668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45951.128338541668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45951.128338541668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45951.128338541668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45951.128338541668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45951.128338541668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45951.128338541668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45951.128338541668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45951.128338541668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45951.128338541668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45951.128338541668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45951.128338541668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45951.128338541668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45951.128338541668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45951.128338541668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45951.128338541668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45951.128338541668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45951.128338541668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45951.128338541668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45951.128338541668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45951.128338541668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45951.128338541668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45951.128338541668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45951.128338541668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45951.128338541668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45951.128338541668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45951.128338541668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45951.128338541668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45951.128338541668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45951.128338541668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45951.128338541668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45951.128338541668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45951.128338541668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45951.128338541668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45951.128338541668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45951.128338541668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45951.128338541668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45951.128338541668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45951.128338541668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45951.128338541668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45951.128338541668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45951.128338541668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45951.128338541668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45951.128338541668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45951.128338541668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45951.128338541668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45951.128338541668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45951.128338541668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45951.128338541668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45951.128338541668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45951.128338541668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45951.128338541668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45951.128338541668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45951.128338541668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45951.128338541668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45951.128338541668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45951.128338541668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45951.128338541668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45951.128338541668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45951.128338541668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45951.128338541668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45951.128338541668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45951.128338541668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45951.128338541668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45951.128338541668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45951.128338541668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45951.128338541668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45951.128338541668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45951.128338541668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45951.128338541668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45951.128338541668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45951.128338541668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45951.128338541668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45951.128338541668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45951.128338541668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45951.128338541668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45951.128338541668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45951.128338541668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45951.128338541668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45951.128338541668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45951.128338541668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45951.128338541668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45951.128338541668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45951.128338541668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45951.128338541668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45951.128338541668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45951.128338541668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45951.128338541668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45951.128338541668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45951.128338541668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45951.128338541668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45951.128338541668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45951.128338541668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45951.128338541668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45951.128338541668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45951.128338541668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45951.128338541668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45951.128338541668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45951.128338541668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45951.128338541668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45951.128338541668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45951.128338541668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45951.128338541668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45951.128338541668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45951.128338541668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45951.128338541668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45951.128338541668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45951.128338541668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45951.128338541668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45951.128338541668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45951.128338541668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45951.128338541668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45951.128338541668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45951.128338541668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45951.128338541668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45951.128338541668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45951.128338541668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45951.128338541668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45951.128338541668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45951.128338541668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45951.128338541668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45951.128338541668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45951.128338541668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45951.128338541668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45951.128338541668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45951.128338541668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45951.128338541668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45951.128338541668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45951.128338541668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45951.128338541668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45951.128338541668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45951.128338541668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45951.128338541668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45951.128338541668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45951.128338541668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45951.128338541668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45951.128338541668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45951.128338541668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45951.128338541668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45951.128338541668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45951.128338541668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45951.128338541668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45951.128338541668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45951.128338541668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45951.128338541668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45951.128338541668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45951.128338541668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45951.128338541668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45951.128338541668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45951.128338541668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45951.128338541668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45951.128338541668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45951.128338541668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45951.128338541668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45951.128338541668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45951.128338541668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45951.128338541668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45951.128338541668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45951.128338541668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45951.128338541668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45951.128338541668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45951.128338541668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45951.128338541668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45951.128338541668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45951.128338541668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45951.128338541668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45951.128338541668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45951.128338541668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45951.128338541668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45951.128338541668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45951.128338541668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45951.128338541668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45951.128338541668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45951.128338541668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45951.128338541668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45951.128338541668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45951.128338541668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45951.128338541668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45951.128338541668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45951.128338541668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45951.128338541668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45951.128338541668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45951.128338541668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45951.128338541668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45951.128338541668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45951.128338541668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45951.128338541668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45951.128338541668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45951.128338541668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45951.128338541668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45951.128338541668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45951.128338541668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45951.128338541668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45951.128338541668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45951.128338541668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45951.128338541668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45951.128338541668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45951.128338541668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45951.128338541668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45951.128338541668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45951.128338541668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45951.128338541668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45951.128338541668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45951.128338541668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45951.128338541668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45951.128338541668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45951.128338541668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45951.128338541668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45951.128338541668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45951.128338541668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45951.128338541668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45951.128338541668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45951.128338541668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45951.128338541668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45951.128338541668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45951.128338541668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45951.128338541668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45951.128338541668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45951.128338541668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45951.128338541668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45951.128338541668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45951.128338541668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45951.128338541668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45951.128338541668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45951.128338541668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45951.128338541668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45951.128338541668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45951.128338541668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45951.128338541668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45951.128338541668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45951.128338541668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45951.128338541668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45951.128338541668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45951.128338541668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45951.128338541668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45951.128338541668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45951.128338541668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45951.128338541668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45951.128338541668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45951.128338541668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45951.128338541668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45951.128338541668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45951.128338541668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45951.128338541668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45951.128338541668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45951.128338541668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45951.128338541668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45951.128338541668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45951.128338541668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45951.128338541668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45951.128338541668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45951.128338541668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45951.128338541668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45951.128338541668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45951.128338541668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45951.128338541668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45951.128338541668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45951.128338541668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45951.128338541668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45951.128338541668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45951.128338541668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45951.128338541668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45951.128338541668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45951.128338541668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45951.128338541668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45951.128338541668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45951.128338541668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45951.128338541668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45951.128338541668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45951.128338541668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45951.128338541668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45951.128338541668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45951.128338541668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45951.128338541668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45951.128338541668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45951.128338541668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45951.128338541668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45951.128338541668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45951.128338541668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45951.128338541668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45951.128338541668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45951.128338541668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45951.128338541668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45951.128338541668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45951.128338541668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45951.128338541668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45951.128338541668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45951.128338541668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45951.128338541668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45951.128338541668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45951.128338541668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45951.128338541668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45951.128338541668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45951.128338541668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45951.128338541668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45951.128338541668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45951.128338541668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45951.128338541668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45951.128338541668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45951.128338541668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45951.128338541668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45951.128338541668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45951.128338541668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45951.128338541668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45951.128338541668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45951.128338541668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45951.128338541668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45951.128338541668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45951.128338541668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45951.128338541668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45951.128338541668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45951.128338541668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45951.128338541668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45951.128338541668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45951.128338541668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45951.128338541668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45951.128338541668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45951.128338541668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45951.128338541668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45951.128338541668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45951.128338541668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45951.128338541668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45951.128338541668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45951.128338541668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45951.128338541668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45951.128338541668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45951.128338541668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45951.128338541668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45951.128338541668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45951.128338541668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45951.128338541668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45951.128338541668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45951.128338541668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45951.128338541668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45951.128338541668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45951.128338541668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45951.128338541668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45951.128338541668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45951.128338541668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45951.128338541668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45951.128338541668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45951.128338541668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45951.128338541668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45951.128338541668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45951.128338541668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45951.128338541668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45951.128338541668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45951.128338541668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45951.128338541668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45951.128338541668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45951.128338541668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45951.128338541668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45951.128338541668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45951.128338541668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45951.128338541668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45951.128338541668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45951.128338541668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45951.128338541668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45951.128338541668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45951.128338541668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45951.128338541668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45951.128338541668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45951.128338541668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45951.128338541668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45951.128338541668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45951.128338541668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45951.128338541668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45951.128338541668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45951.128338541668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45951.128338541668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45951.128338541668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45951.128338541668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45951.128338541668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45951.128338541668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45951.128338541668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45951.128338541668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45951.128338541668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45951.128338541668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45951.128338541668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45951.128338541668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45951.128338541668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45951.128338541668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45951.128338541668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45951.128338541668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45951.128338541668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45951.128338541668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45951.128338541668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45951.128338541668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45951.128338541668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45951.128338541668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45951.128338541668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45951.128338541668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45951.128338541668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45951.128338541668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45951.128338541668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45951.128338541668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45951.128338541668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45951.128338541668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45951.128338541668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45951.128338541668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45951.128338541668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45951.128338541668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45951.128338541668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45951.128338541668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45951.128338541668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45951.128338541668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45951.128338541668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45951.128338541668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45951.128338541668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45951.128338541668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45951.128338541668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45951.128338541668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45951.128338541668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45951.128338541668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45951.128338541668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45951.128338541668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45951.128338541668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45951.128338541668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45951.128338541668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45951.128338541668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45951.128338541668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45951.128338541668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45951.128338541668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45951.128338541668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45951.128338541668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45951.128338541668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45951.128338541668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45951.128338541668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45951.128338541668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45951.128338541668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45951.128338541668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45951.128338541668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45951.128338541668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45951.128338541668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45951.128338541668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45951.128338541668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45951.128338541668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45951.128338541668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45951.128338541668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45951.128338541668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45951.128338541668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45951.128338541668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45951.128338541668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45951.128338541668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45951.128338541668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45951.128338541668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45951.128338541668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45951.128338541668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45951.128338541668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45951.128338541668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45951.128338541668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45951.128338541668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45951.128338541668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45951.128338541668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45951.128338541668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45951.128338541668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45951.128338541668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45951.128338541668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45951.128338541668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45951.128338541668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45951.128338541668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45951.128338541668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45951.128338541668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45951.128338541668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45951.128338541668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45951.128338541668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45951.128338541668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45951.128338541668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45951.128338541668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45951.128338541668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45951.128338541668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45951.128338541668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45951.128338541668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45951.128338541668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45951.128338541668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45951.128338541668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45951.128338541668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45951.128338541668</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45951.128338888891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45951.128338888891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45951.128338888891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45951.128338888891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45951.128338888891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45951.128338888891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45951.128338888891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45951.128338888891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45951.128338888891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45951.128338888891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45951.128338888891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45951.128338888891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45951.128338888891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45951.128338888891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45951.128338888891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45951.128338888891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45951.128338888891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45951.128338888891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45951.128338888891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45951.128338888891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45951.128338888891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45951.128338888891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45951.128338888891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45951.128338888891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45951.128338888891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45951.128338888891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45951.128338888891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45951.128338888891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45951.128338888891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45951.128338888891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45951.128338888891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45951.128338888891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45951.128338888891</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