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331" documentId="13_ncr:1_{F6CB121F-512D-4AA6-A0C1-0FB36C537598}" xr6:coauthVersionLast="47" xr6:coauthVersionMax="47" xr10:uidLastSave="{EE0D6C4A-BBEF-4F43-8A45-BFBB78086F12}"/>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J16" i="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<sst xmlns="http://schemas.openxmlformats.org/spreadsheetml/2006/main" count="178597" uniqueCount="39083">
  <si>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</si>
  <si>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</si>
  <si>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</si>
  <si>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</si>
  <si>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</si>
  <si>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</si>
  <si>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</si>
  <si>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</si>
  <si>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</si>
  <si>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</si>
  <si>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</si>
  <si>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</si>
  <si>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</si>
  <si>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</si>
  <si>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</si>
  <si>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</si>
  <si>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</si>
  <si>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</si>
  <si>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</si>
  <si>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</si>
  <si>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</si>
  <si>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</si>
  <si>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</si>
  <si>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</si>
  <si>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</si>
  <si>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</si>
  <si>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</si>
  <si>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</si>
  <si>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</si>
  <si>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</si>
  <si>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</si>
  <si>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</si>
  <si>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</si>
  <si>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</si>
  <si>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</si>
  <si>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</si>
  <si>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</si>
  <si>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</si>
  <si>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</si>
  <si>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</si>
  <si>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</si>
  <si>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</si>
  <si>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</si>
  <si>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</si>
  <si>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</si>
  <si>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</si>
  <si>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</si>
  <si>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</si>
  <si>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</si>
  <si>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</si>
  <si>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</si>
  <si>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</si>
  <si>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</si>
  <si>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</si>
  <si>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</si>
  <si>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</si>
  <si>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</si>
  <si>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</si>
  <si>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</si>
  <si>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</si>
  <si>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</si>
  <si>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</si>
  <si>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</si>
  <si>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</si>
  <si>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</si>
  <si>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</si>
  <si>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</si>
  <si>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</si>
  <si>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</si>
  <si>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</si>
  <si>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</si>
  <si>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</si>
  <si>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</si>
  <si>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</si>
  <si>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</si>
  <si>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</si>
  <si>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</si>
  <si>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</si>
  <si>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</si>
  <si>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</si>
  <si>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</si>
  <si>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</si>
  <si>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</si>
  <si>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</si>
  <si>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</si>
  <si>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</si>
  <si>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</si>
  <si>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</si>
  <si>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</si>
  <si>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</si>
  <si>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</si>
  <si>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</si>
  <si>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</si>
  <si>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</si>
  <si>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</si>
  <si>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</si>
  <si>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</si>
  <si>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</si>
  <si>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</si>
  <si>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</si>
  <si>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</si>
  <si>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</si>
  <si>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</si>
  <si>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</si>
  <si>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</si>
  <si>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</si>
  <si>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</si>
  <si>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</si>
  <si>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</si>
  <si>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</si>
  <si>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</si>
  <si>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</si>
  <si>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</si>
  <si>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</si>
  <si>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</si>
  <si>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</si>
  <si>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</si>
  <si>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</si>
  <si>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</si>
  <si>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</si>
  <si>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</si>
  <si>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</si>
  <si>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</si>
  <si>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</si>
  <si>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</si>
  <si>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</si>
  <si>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</si>
  <si>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</si>
  <si>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</si>
  <si>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</si>
  <si>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</si>
  <si>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</si>
  <si>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</si>
  <si>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</si>
  <si>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</si>
  <si>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</si>
  <si>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</si>
  <si>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</si>
  <si>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</si>
  <si>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</si>
  <si>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</si>
  <si>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</si>
  <si>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</si>
  <si>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</si>
  <si>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</si>
  <si>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</si>
  <si>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</si>
  <si>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</si>
  <si>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</si>
  <si>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</si>
  <si>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</si>
  <si>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</si>
  <si>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</si>
  <si>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</si>
  <si>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</si>
  <si>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</si>
  <si>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</si>
  <si>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</si>
  <si>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</si>
  <si>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</si>
  <si>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</si>
  <si>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</si>
  <si>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</si>
  <si>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</si>
  <si>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</si>
  <si>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</si>
  <si>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</si>
  <si>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</si>
  <si>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</si>
  <si>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</si>
  <si>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</si>
  <si>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</si>
  <si>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</si>
  <si>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</si>
  <si>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</si>
  <si>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</si>
  <si>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</si>
  <si>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</si>
  <si>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</si>
  <si>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</si>
  <si>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</si>
  <si>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</si>
  <si>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</si>
  <si>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</si>
  <si>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</si>
  <si>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</si>
  <si>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</si>
  <si>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</si>
  <si>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</si>
  <si>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</si>
  <si>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</si>
  <si>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</si>
  <si>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</si>
  <si>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</si>
  <si>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</si>
  <si>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</si>
  <si>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</si>
  <si>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</si>
  <si>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</si>
  <si>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</si>
  <si>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</si>
  <si>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</si>
  <si>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</si>
  <si>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</si>
  <si>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</si>
  <si>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</si>
  <si>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</si>
  <si>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</si>
  <si>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</si>
  <si>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</si>
  <si>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</si>
  <si>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</si>
  <si>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</si>
  <si>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</si>
  <si>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</si>
  <si>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</si>
  <si>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</si>
  <si>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</si>
  <si>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</si>
  <si>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</si>
  <si>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</si>
  <si>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</si>
  <si>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</si>
  <si>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</si>
  <si>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</si>
  <si>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</si>
  <si>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</si>
  <si>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</si>
  <si>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</si>
  <si>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</si>
  <si>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</si>
  <si>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</si>
  <si>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</si>
  <si>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</si>
  <si>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</si>
  <si>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</si>
  <si>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</si>
  <si>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</si>
  <si>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</si>
  <si>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</si>
  <si>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</si>
  <si>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</si>
  <si>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</si>
  <si>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</si>
  <si>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</si>
  <si>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</si>
  <si>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</si>
  <si>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</si>
  <si>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</si>
  <si>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</si>
  <si>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</si>
  <si>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</si>
  <si>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</si>
  <si>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</si>
  <si>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</si>
  <si>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</si>
  <si>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</si>
  <si>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</si>
  <si>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</si>
  <si>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</si>
  <si>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</si>
  <si>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</si>
  <si>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</si>
  <si>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</si>
  <si>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</si>
  <si>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</si>
  <si>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</si>
  <si>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</si>
  <si>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</si>
  <si>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</si>
  <si>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</si>
  <si>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</si>
  <si>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</si>
  <si>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</si>
  <si>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</si>
  <si>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</si>
  <si>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</si>
  <si>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</si>
  <si>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</si>
  <si>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</si>
  <si>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</si>
  <si>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</si>
  <si>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</si>
  <si>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</si>
  <si>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</si>
  <si>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</si>
  <si>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</si>
  <si>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</si>
  <si>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</si>
  <si>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</si>
  <si>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</si>
  <si>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</si>
  <si>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</si>
  <si>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</si>
  <si>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</si>
  <si>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</si>
  <si>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</si>
  <si>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</si>
  <si>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</si>
  <si>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</si>
  <si>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</si>
  <si>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</si>
  <si>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</si>
  <si>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</si>
  <si>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</si>
  <si>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</si>
  <si>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</si>
  <si>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</si>
  <si>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</si>
  <si>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</si>
  <si>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</si>
  <si>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</si>
  <si>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</si>
  <si>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</si>
  <si>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</si>
  <si>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</si>
  <si>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</si>
  <si>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</si>
  <si>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</si>
  <si>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</si>
  <si>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</si>
  <si>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</si>
  <si>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</si>
  <si>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</si>
  <si>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</si>
  <si>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</si>
  <si>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</si>
  <si>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</si>
  <si>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</si>
  <si>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</si>
  <si>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</si>
  <si>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</si>
  <si>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</si>
  <si>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</si>
  <si>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</si>
  <si>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</si>
  <si>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</si>
  <si>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</si>
  <si>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</si>
  <si>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</si>
  <si>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</si>
  <si>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</si>
  <si>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</si>
  <si>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</si>
  <si>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</si>
  <si>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</si>
  <si>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</si>
  <si>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</si>
  <si>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</si>
  <si>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</si>
  <si>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</si>
  <si>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</si>
  <si>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</si>
  <si>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</si>
  <si>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</si>
  <si>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</si>
  <si>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</si>
  <si>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</si>
  <si>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</si>
  <si>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</si>
  <si>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</si>
  <si>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</si>
  <si>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</si>
  <si>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</si>
  <si>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</si>
  <si>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</si>
  <si>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</si>
  <si>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</si>
  <si>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</si>
  <si>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</si>
  <si>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</si>
  <si>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</si>
  <si>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</si>
  <si>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</si>
  <si>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</si>
  <si>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</si>
  <si>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</si>
  <si>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</si>
  <si>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</si>
  <si>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</si>
  <si>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</si>
  <si>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</si>
  <si>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</si>
  <si>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</si>
  <si>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</si>
  <si>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</si>
  <si>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</si>
  <si>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</si>
  <si>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</si>
  <si>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</si>
  <si>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</si>
  <si>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</si>
  <si>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</si>
  <si>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</si>
  <si>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</si>
  <si>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</si>
  <si>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</si>
  <si>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</si>
  <si>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</si>
  <si>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</si>
  <si>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</si>
  <si>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</si>
  <si>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</si>
  <si>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</si>
  <si>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</si>
  <si>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</si>
  <si>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</si>
  <si>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</si>
  <si>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</si>
  <si>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</si>
  <si>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</si>
  <si>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</si>
  <si>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</si>
  <si>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</si>
  <si>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</si>
  <si>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</si>
  <si>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</si>
  <si>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</si>
  <si>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</si>
  <si>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</si>
  <si>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</si>
  <si>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</si>
  <si>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</si>
  <si>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</si>
  <si>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</si>
  <si>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</si>
  <si>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</si>
  <si>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</si>
  <si>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</si>
  <si>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</si>
  <si>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</si>
  <si>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</si>
  <si>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</si>
  <si>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</si>
  <si>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</si>
  <si>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</si>
  <si>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</si>
  <si>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</si>
  <si>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</si>
  <si>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</si>
  <si>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</si>
  <si>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</si>
  <si>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</si>
  <si>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</si>
  <si>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</si>
  <si>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</si>
  <si>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</si>
  <si>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</si>
  <si>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</si>
  <si>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</si>
  <si>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</si>
  <si>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</si>
  <si>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</si>
  <si>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</si>
  <si>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</si>
  <si>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</si>
  <si>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</si>
  <si>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</si>
  <si>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</si>
  <si>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</si>
  <si>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</si>
  <si>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</si>
  <si>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</si>
  <si>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</si>
  <si>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</si>
  <si>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</si>
  <si>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</si>
  <si>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</si>
  <si>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</si>
  <si>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</si>
  <si>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</si>
  <si>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</si>
  <si>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</si>
  <si>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</si>
  <si>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</si>
  <si>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</si>
  <si>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</si>
  <si>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</si>
  <si>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</si>
  <si>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</si>
  <si>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</si>
  <si>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</si>
  <si>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</si>
  <si>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</si>
  <si>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</si>
  <si>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</si>
  <si>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</si>
  <si>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</si>
  <si>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</si>
  <si>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</si>
  <si>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</si>
  <si>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</si>
  <si>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</si>
  <si>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</si>
  <si>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</si>
  <si>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</si>
  <si>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</si>
  <si>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</si>
  <si>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</si>
  <si>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</si>
  <si>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</si>
  <si>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</si>
  <si>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</si>
  <si>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</si>
  <si>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</si>
  <si>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</si>
  <si>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</si>
  <si>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</si>
  <si>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</si>
  <si>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</si>
  <si>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</si>
  <si>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</si>
  <si>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</si>
  <si>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</si>
  <si>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</si>
  <si>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</si>
  <si>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</si>
  <si>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</si>
  <si>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</si>
  <si>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</si>
  <si>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</si>
  <si>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</si>
  <si>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</si>
  <si>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</si>
  <si>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</si>
  <si>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</si>
  <si>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</si>
  <si>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</si>
  <si>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</si>
  <si>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</si>
  <si>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</si>
  <si>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</si>
  <si>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</si>
  <si>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</si>
  <si>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</si>
  <si>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</si>
  <si>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</si>
  <si>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</si>
  <si>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</si>
  <si>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</si>
  <si>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</si>
  <si>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</si>
  <si>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</si>
  <si>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</si>
  <si>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</si>
  <si>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</si>
  <si>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</si>
  <si>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</si>
  <si>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</si>
  <si>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</si>
  <si>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</si>
  <si>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</si>
  <si>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</si>
  <si>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</si>
  <si>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</si>
  <si>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</si>
  <si>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</si>
  <si>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</si>
  <si>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</si>
  <si>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</si>
  <si>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</si>
  <si>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</si>
  <si>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</si>
  <si>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</si>
  <si>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</si>
  <si>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</si>
  <si>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</si>
  <si>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</si>
  <si>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</si>
  <si>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</si>
  <si>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</si>
  <si>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</si>
  <si>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</si>
  <si>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</si>
  <si>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</si>
  <si>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</si>
  <si>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</si>
  <si>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</si>
  <si>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</si>
  <si>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</si>
  <si>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</si>
  <si>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</si>
  <si>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</si>
  <si>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</si>
  <si>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</si>
  <si>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</si>
  <si>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</si>
  <si>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</si>
  <si>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</si>
  <si>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</si>
  <si>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</si>
  <si>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</si>
  <si>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</si>
  <si>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</si>
  <si>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</si>
  <si>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</si>
  <si>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</si>
  <si>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</si>
  <si>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</si>
  <si>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</si>
  <si>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</si>
  <si>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</si>
  <si>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</si>
  <si>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</si>
  <si>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</si>
  <si>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</si>
  <si>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</si>
  <si>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</si>
  <si>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</si>
  <si>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</si>
  <si>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</si>
  <si>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</si>
  <si>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</si>
  <si>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</si>
  <si>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</si>
  <si>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</si>
  <si>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</si>
  <si>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</si>
  <si>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</si>
  <si>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</si>
  <si>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</si>
  <si>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</si>
  <si>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</si>
  <si>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</si>
  <si>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</si>
  <si>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</si>
  <si>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</si>
  <si>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</si>
  <si>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</si>
  <si>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</si>
  <si>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</si>
  <si>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</si>
  <si>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</si>
  <si>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</si>
  <si>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</si>
  <si>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</si>
  <si>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</si>
  <si>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</si>
  <si>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</si>
  <si>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</si>
  <si>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</si>
  <si>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</si>
  <si>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</si>
  <si>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</si>
  <si>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</si>
  <si>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</si>
  <si>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</si>
  <si>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</si>
  <si>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</si>
  <si>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</si>
  <si>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</si>
  <si>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</si>
  <si>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</si>
  <si>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</si>
  <si>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</si>
  <si>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</si>
  <si>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</si>
  <si>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</si>
  <si>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</si>
  <si>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</si>
  <si>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</si>
  <si>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</si>
  <si>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</si>
  <si>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</si>
  <si>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</si>
  <si>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</si>
  <si>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</si>
  <si>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</si>
  <si>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</si>
  <si>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</si>
  <si>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</si>
  <si>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</si>
  <si>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</si>
  <si>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</si>
  <si>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</si>
  <si>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</si>
  <si>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</si>
  <si>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</si>
  <si>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</si>
  <si>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</si>
  <si>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</si>
  <si>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</si>
  <si>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</si>
  <si>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</si>
  <si>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</si>
  <si>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</si>
  <si>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</si>
  <si>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</si>
  <si>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</si>
  <si>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</si>
  <si>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</si>
  <si>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</si>
  <si>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</si>
  <si>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</si>
  <si>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</si>
  <si>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</si>
  <si>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</si>
  <si>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</si>
  <si>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</si>
  <si>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</si>
  <si>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</si>
  <si>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</si>
  <si>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</si>
  <si>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</si>
  <si>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</si>
  <si>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</si>
  <si>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</si>
  <si>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</si>
  <si>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</si>
  <si>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</si>
  <si>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</si>
  <si>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</si>
  <si>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</si>
  <si>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</si>
  <si>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</si>
  <si>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</si>
  <si>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</si>
  <si>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</si>
  <si>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</si>
  <si>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</si>
  <si>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</si>
  <si>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</si>
  <si>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</si>
  <si>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</si>
  <si>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</si>
  <si>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</si>
  <si>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</si>
  <si>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</si>
  <si>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</si>
  <si>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</si>
  <si>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</si>
  <si>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</si>
  <si>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</si>
  <si>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</si>
  <si>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</si>
  <si>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</si>
  <si>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</si>
  <si>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</si>
  <si>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</si>
  <si>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</si>
  <si>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</si>
  <si>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</si>
  <si>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</si>
  <si>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</si>
  <si>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</si>
  <si>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</si>
  <si>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</si>
  <si>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</si>
  <si>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</si>
  <si>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</si>
  <si>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</si>
  <si>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</si>
  <si>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</si>
  <si>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</si>
  <si>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</si>
  <si>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</si>
  <si>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</si>
  <si>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</si>
  <si>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</si>
  <si>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</si>
  <si>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</si>
  <si>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</si>
  <si>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</si>
  <si>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</si>
  <si>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</si>
  <si>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</si>
  <si>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</si>
  <si>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</si>
  <si>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</si>
  <si>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</si>
  <si>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</si>
  <si>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</si>
  <si>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</si>
  <si>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</si>
  <si>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</si>
  <si>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</si>
  <si>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</si>
  <si>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</si>
  <si>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</si>
  <si>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</si>
  <si>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</si>
  <si>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</si>
  <si>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</si>
  <si>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</si>
  <si>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</si>
  <si>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</si>
  <si>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</si>
  <si>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</si>
  <si>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</si>
  <si>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</si>
  <si>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</si>
  <si>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</si>
  <si>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</si>
  <si>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</si>
  <si>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</si>
  <si>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</si>
  <si>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</si>
  <si>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</si>
  <si>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</si>
  <si>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</si>
  <si>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</si>
  <si>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</si>
  <si>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</si>
  <si>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</si>
  <si>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</si>
  <si>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</si>
  <si>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</si>
  <si>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</si>
  <si>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</si>
  <si>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</si>
  <si>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</si>
  <si>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</si>
  <si>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</si>
  <si>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</si>
  <si>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</si>
  <si>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</si>
  <si>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</si>
  <si>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</si>
  <si>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</si>
  <si>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</si>
  <si>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</si>
  <si>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</si>
  <si>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</si>
  <si>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</si>
  <si>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</si>
  <si>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</si>
  <si>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</si>
  <si>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</si>
  <si>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</si>
  <si>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</si>
  <si>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</si>
  <si>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</si>
  <si>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</si>
  <si>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</si>
  <si>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</si>
  <si>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</si>
  <si>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</si>
  <si>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</si>
  <si>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</si>
  <si>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</si>
  <si>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</si>
  <si>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</si>
  <si>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</si>
  <si>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</si>
  <si>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</si>
  <si>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</si>
  <si>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</si>
  <si>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</si>
  <si>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</si>
  <si>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</si>
  <si>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</si>
  <si>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</si>
  <si>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</si>
  <si>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</si>
  <si>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</si>
  <si>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</si>
  <si>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</si>
  <si>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</si>
  <si>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</si>
  <si>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</si>
  <si>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</si>
  <si>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</si>
  <si>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</si>
  <si>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</si>
  <si>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</si>
  <si>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</si>
  <si>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</si>
  <si>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</si>
  <si>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</si>
  <si>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</si>
  <si>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</si>
  <si>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</si>
  <si>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</si>
  <si>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</si>
  <si>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</si>
  <si>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</si>
  <si>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</si>
  <si>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</si>
  <si>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</si>
  <si>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</si>
  <si>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</si>
  <si>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</si>
  <si>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</si>
  <si>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</si>
  <si>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</si>
  <si>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</si>
  <si>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</si>
  <si>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</si>
  <si>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</si>
  <si>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</si>
  <si>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</si>
  <si>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</si>
  <si>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</si>
  <si>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</si>
  <si>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</si>
  <si>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</si>
  <si>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</si>
  <si>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</si>
  <si>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</si>
  <si>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</si>
  <si>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</si>
  <si>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</si>
  <si>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</si>
  <si>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</si>
  <si>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</si>
  <si>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</si>
  <si>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</si>
  <si>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</si>
  <si>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</si>
  <si>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</si>
  <si>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</si>
  <si>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</si>
  <si>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</si>
  <si>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</si>
  <si>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</si>
  <si>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</si>
  <si>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</si>
  <si>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</si>
  <si>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</si>
  <si>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</si>
  <si>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</si>
  <si>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</si>
  <si>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</si>
  <si>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</si>
  <si>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</si>
  <si>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</si>
  <si>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</si>
  <si>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</si>
  <si>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</si>
  <si>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</si>
  <si>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</si>
  <si>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</si>
  <si>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</si>
  <si>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</si>
  <si>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</si>
  <si>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</si>
  <si>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</si>
  <si>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</si>
  <si>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</si>
  <si>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</si>
  <si>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</si>
  <si>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</si>
  <si>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</si>
  <si>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</si>
  <si>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</si>
  <si>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</si>
  <si>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</si>
  <si>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</si>
  <si>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</si>
  <si>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</si>
  <si>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</si>
  <si>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</si>
  <si>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</si>
  <si>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</si>
  <si>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</si>
  <si>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</si>
  <si>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</si>
  <si>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</si>
  <si>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</si>
  <si>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</si>
  <si>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</si>
  <si>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</si>
  <si>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</si>
  <si>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</si>
  <si>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</si>
  <si>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</si>
  <si>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</si>
  <si>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</si>
  <si>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</si>
  <si>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</si>
  <si>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</si>
  <si>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</si>
  <si>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</si>
  <si>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</si>
  <si>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</si>
  <si>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</si>
  <si>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</si>
  <si>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</si>
  <si>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</si>
  <si>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</si>
  <si>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</si>
  <si>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</si>
  <si>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</si>
  <si>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</si>
  <si>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</si>
  <si>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</si>
  <si>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</si>
  <si>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</si>
  <si>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</si>
  <si>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</si>
  <si>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</si>
  <si>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</si>
  <si>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</si>
  <si>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</si>
  <si>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</si>
  <si>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</si>
  <si>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</si>
  <si>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</si>
  <si>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</si>
  <si>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</si>
  <si>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</si>
  <si>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</si>
  <si>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</si>
  <si>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</si>
  <si>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</si>
  <si>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</si>
  <si>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</si>
  <si>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</si>
  <si>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</si>
  <si>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</si>
  <si>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</si>
  <si>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</si>
  <si>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</si>
  <si>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</si>
  <si>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</si>
  <si>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</si>
  <si>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</si>
  <si>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</si>
  <si>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</si>
  <si>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</si>
  <si>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</si>
  <si>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</si>
  <si>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</si>
  <si>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</si>
  <si>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</si>
  <si>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</si>
  <si>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</si>
  <si>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</si>
  <si>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</si>
  <si>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</si>
  <si>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</si>
  <si>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</si>
  <si>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</si>
  <si>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</si>
  <si>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</si>
  <si>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</si>
  <si>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</si>
  <si>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</si>
  <si>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</si>
  <si>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</si>
  <si>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</si>
  <si>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</si>
  <si>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</si>
  <si>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</si>
  <si>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</si>
  <si>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</si>
  <si>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</si>
  <si>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</si>
  <si>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</si>
  <si>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</si>
  <si>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</si>
  <si>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</si>
  <si>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</si>
  <si>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</si>
  <si>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</si>
  <si>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</si>
  <si>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</si>
  <si>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</si>
  <si>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</si>
  <si>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</si>
  <si>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</si>
  <si>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</si>
  <si>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</si>
  <si>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</si>
  <si>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</si>
  <si>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</si>
  <si>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</si>
  <si>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</si>
  <si>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</si>
  <si>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</si>
  <si>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</si>
  <si>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</si>
  <si>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</si>
  <si>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</si>
  <si>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</si>
  <si>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</si>
  <si>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</si>
  <si>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</si>
  <si>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</si>
  <si>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</si>
  <si>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</si>
  <si>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</si>
  <si>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</si>
  <si>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</si>
  <si>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</si>
  <si>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</si>
  <si>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</si>
  <si>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</si>
  <si>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</si>
  <si>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</si>
  <si>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</si>
  <si>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</si>
  <si>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</si>
  <si>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</si>
  <si>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</si>
  <si>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</si>
  <si>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</si>
  <si>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</si>
  <si>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</si>
  <si>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</si>
  <si>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</si>
  <si>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</si>
  <si>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</si>
  <si>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</si>
  <si>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</si>
  <si>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</si>
  <si>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</si>
  <si>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</si>
  <si>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</si>
  <si>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</si>
  <si>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</si>
  <si>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</si>
  <si>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</si>
  <si>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</si>
  <si>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</si>
  <si>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</si>
  <si>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</si>
  <si>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</si>
  <si>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</si>
  <si>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</si>
  <si>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</si>
  <si>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</si>
  <si>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</si>
  <si>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</si>
  <si>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</si>
  <si>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</si>
  <si>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</si>
  <si>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</si>
  <si>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</si>
  <si>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</si>
  <si>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</si>
  <si>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</si>
  <si>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</si>
  <si>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</si>
  <si>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</si>
  <si>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</si>
  <si>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</si>
  <si>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</si>
  <si>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</si>
  <si>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</si>
  <si>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</si>
  <si>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</si>
  <si>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</si>
  <si>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</si>
  <si>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</si>
  <si>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</si>
  <si>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</si>
  <si>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</si>
  <si>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</si>
  <si>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</si>
  <si>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</si>
  <si>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</si>
  <si>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</si>
  <si>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</si>
  <si>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</si>
  <si>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</si>
  <si>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</si>
  <si>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</si>
  <si>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</si>
  <si>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</si>
  <si>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</si>
  <si>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</si>
  <si>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</si>
  <si>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</si>
  <si>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</si>
  <si>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</si>
  <si>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</si>
  <si>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</si>
  <si>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</si>
  <si>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</si>
  <si>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</si>
  <si>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</si>
  <si>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</si>
  <si>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</si>
  <si>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</si>
  <si>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</si>
  <si>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</si>
  <si>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</si>
  <si>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</si>
  <si>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</si>
  <si>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</si>
  <si>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</si>
  <si>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</si>
  <si>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</si>
  <si>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</si>
  <si>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</si>
  <si>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</si>
  <si>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</si>
  <si>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</si>
  <si>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</si>
  <si>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</si>
  <si>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</si>
  <si>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</si>
  <si>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</si>
  <si>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</si>
  <si>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</si>
  <si>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</si>
  <si>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</si>
  <si>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</si>
  <si>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</si>
  <si>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</si>
  <si>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</si>
  <si>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</si>
  <si>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</si>
  <si>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</si>
  <si>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</si>
  <si>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</si>
  <si>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</si>
  <si>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</si>
  <si>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</si>
  <si>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</si>
  <si>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</si>
  <si>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</si>
  <si>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</si>
  <si>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</si>
  <si>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</si>
  <si>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</si>
  <si>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</si>
  <si>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</si>
  <si>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</si>
  <si>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</si>
  <si>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</si>
  <si>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</si>
  <si>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</si>
  <si>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</si>
  <si>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</si>
  <si>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</si>
  <si>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</si>
  <si>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</si>
  <si>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</si>
  <si>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</si>
  <si>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</si>
  <si>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</si>
  <si>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</si>
  <si>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</si>
  <si>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</si>
  <si>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</si>
  <si>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</si>
  <si>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</si>
  <si>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</si>
  <si>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</si>
  <si>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</si>
  <si>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</si>
  <si>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</si>
  <si>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</si>
  <si>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</si>
  <si>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</si>
  <si>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</si>
  <si>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</si>
  <si>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</si>
  <si>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</si>
  <si>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</si>
  <si>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</si>
  <si>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</si>
  <si>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</si>
  <si>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</si>
  <si>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</si>
  <si>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</si>
  <si>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</si>
  <si>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</si>
  <si>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</si>
  <si>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</si>
  <si>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</si>
  <si>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</si>
  <si>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</si>
  <si>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</si>
  <si>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</si>
  <si>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</si>
  <si>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</si>
  <si>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</si>
  <si>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</si>
  <si>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</si>
  <si>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</si>
  <si>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</si>
  <si>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</si>
  <si>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</si>
  <si>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</si>
  <si>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</si>
  <si>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</si>
  <si>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</si>
  <si>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</si>
  <si>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</si>
  <si>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</si>
  <si>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</si>
  <si>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</si>
  <si>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</si>
  <si>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</si>
  <si>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</si>
  <si>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</si>
  <si>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</si>
  <si>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</si>
  <si>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</si>
  <si>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</si>
  <si>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</si>
  <si>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</si>
  <si>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</si>
  <si>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</si>
  <si>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</si>
  <si>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</si>
  <si>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</si>
  <si>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</si>
  <si>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</si>
  <si>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</si>
  <si>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</si>
  <si>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</si>
  <si>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</si>
  <si>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</si>
  <si>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</si>
  <si>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</si>
  <si>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</si>
  <si>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</si>
  <si>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</si>
  <si>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</si>
  <si>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</si>
  <si>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</si>
  <si>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</si>
  <si>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</si>
  <si>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</si>
  <si>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</si>
  <si>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</si>
  <si>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</si>
  <si>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</si>
  <si>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</si>
  <si>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</si>
  <si>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</si>
  <si>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</si>
  <si>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</si>
  <si>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</si>
  <si>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</si>
  <si>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</si>
  <si>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</si>
  <si>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</si>
  <si>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</si>
  <si>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</si>
  <si>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</si>
  <si>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</si>
  <si>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</si>
  <si>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</si>
  <si>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</si>
  <si>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</si>
  <si>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</si>
  <si>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</si>
  <si>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</si>
  <si>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</si>
  <si>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</si>
  <si>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</si>
  <si>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</si>
  <si>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</si>
  <si>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</si>
  <si>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</si>
  <si>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</si>
  <si>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</si>
  <si>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</si>
  <si>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</si>
  <si>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</si>
  <si>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</si>
  <si>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</si>
  <si>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</si>
  <si>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</si>
  <si>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</si>
  <si>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</si>
  <si>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</si>
  <si>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</si>
  <si>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</si>
  <si>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</si>
  <si>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</si>
  <si>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</si>
  <si>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</si>
  <si>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</si>
  <si>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</si>
  <si>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</si>
  <si>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</si>
  <si>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</si>
  <si>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</si>
  <si>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</si>
  <si>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</si>
  <si>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</si>
  <si>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</si>
  <si>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</si>
  <si>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</si>
  <si>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</si>
  <si>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</si>
  <si>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</si>
  <si>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</si>
  <si>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</si>
  <si>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</si>
  <si>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</si>
  <si>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</si>
  <si>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</si>
  <si>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</si>
  <si>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</si>
  <si>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</si>
  <si>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</si>
  <si>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</si>
  <si>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</si>
  <si>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</si>
  <si>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</si>
  <si>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</si>
  <si>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</si>
  <si>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</si>
  <si>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</si>
  <si>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</si>
  <si>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</si>
  <si>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</si>
  <si>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</si>
  <si>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</si>
  <si>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</si>
  <si>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</si>
  <si>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</si>
  <si>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</si>
  <si>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</si>
  <si>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</si>
  <si>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</si>
  <si>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</si>
  <si>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</si>
  <si>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</si>
  <si>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</si>
  <si>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</si>
  <si>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</si>
  <si>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</si>
  <si>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</si>
  <si>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</si>
  <si>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</si>
  <si>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</si>
  <si>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</si>
  <si>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</si>
  <si>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</si>
  <si>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</si>
  <si>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</si>
  <si>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</si>
  <si>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</si>
  <si>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</si>
  <si>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</si>
  <si>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</si>
  <si>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</si>
  <si>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</si>
  <si>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</si>
  <si>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</si>
  <si>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</si>
  <si>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</si>
  <si>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</si>
  <si>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</si>
  <si>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</si>
  <si>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</si>
  <si>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</si>
  <si>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</si>
  <si>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</si>
  <si>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</si>
  <si>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</si>
  <si>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</si>
  <si>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</si>
  <si>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</si>
  <si>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</si>
  <si>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</si>
  <si>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</si>
  <si>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</si>
  <si>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</si>
  <si>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</si>
  <si>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</si>
  <si>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</si>
  <si>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</si>
  <si>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</si>
  <si>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</si>
  <si>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</si>
  <si>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</si>
  <si>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</si>
  <si>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</si>
  <si>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</si>
  <si>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</si>
  <si>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</si>
  <si>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</si>
  <si>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</si>
  <si>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</si>
  <si>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</si>
  <si>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</si>
  <si>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</si>
  <si>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</si>
  <si>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</si>
  <si>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</si>
  <si>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</si>
  <si>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</si>
  <si>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</si>
  <si>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</si>
  <si>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</si>
  <si>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</si>
  <si>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</si>
  <si>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</si>
  <si>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</si>
  <si>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</si>
  <si>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</si>
  <si>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</si>
  <si>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</si>
  <si>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</si>
  <si>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</si>
  <si>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</si>
  <si>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</si>
  <si>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</si>
  <si>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</si>
  <si>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</si>
  <si>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</si>
  <si>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</si>
  <si>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</si>
  <si>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</si>
  <si>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</si>
  <si>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</si>
  <si>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</si>
  <si>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</si>
  <si>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</si>
  <si>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</si>
  <si>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</si>
  <si>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</si>
  <si>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</si>
  <si>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</si>
  <si>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</si>
  <si>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</si>
  <si>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</si>
  <si>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</si>
  <si>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</si>
  <si>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</si>
  <si>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</si>
  <si>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</si>
  <si>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</si>
  <si>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</si>
  <si>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</si>
  <si>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</si>
  <si>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</si>
  <si>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</si>
  <si>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</si>
  <si>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</si>
  <si>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</si>
  <si>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</si>
  <si>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</si>
  <si>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</si>
  <si>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</si>
  <si>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</si>
  <si>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</si>
  <si>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</si>
  <si>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</si>
  <si>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</si>
  <si>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</si>
  <si>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</si>
  <si>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</si>
  <si>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</si>
  <si>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</si>
  <si>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</si>
  <si>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</si>
  <si>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</si>
  <si>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</si>
  <si>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</si>
  <si>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</si>
  <si>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</si>
  <si>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</si>
  <si>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</si>
  <si>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</si>
  <si>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</si>
  <si>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</si>
  <si>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</si>
  <si>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</si>
  <si>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</si>
  <si>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</si>
  <si>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</si>
  <si>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</si>
  <si>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</si>
  <si>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</si>
  <si>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</si>
  <si>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</si>
  <si>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</si>
  <si>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</si>
  <si>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</si>
  <si>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</si>
  <si>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</si>
  <si>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</si>
  <si>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</si>
  <si>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</si>
  <si>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</si>
  <si>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</si>
  <si>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</si>
  <si>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</si>
  <si>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</si>
  <si>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</si>
  <si>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</si>
  <si>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</si>
  <si>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</si>
  <si>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</si>
  <si>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</si>
  <si>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</si>
  <si>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</si>
  <si>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</si>
  <si>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</si>
  <si>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</si>
  <si>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</si>
  <si>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</si>
  <si>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</si>
  <si>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</si>
  <si>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</si>
  <si>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</si>
  <si>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</si>
  <si>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</si>
  <si>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</si>
  <si>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</si>
  <si>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</si>
  <si>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</si>
  <si>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</si>
  <si>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</si>
  <si>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</si>
  <si>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</si>
  <si>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</si>
  <si>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</si>
  <si>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</si>
  <si>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</si>
  <si>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</si>
  <si>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</si>
  <si>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</si>
  <si>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</si>
  <si>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</si>
  <si>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</si>
  <si>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</si>
  <si>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</si>
  <si>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</si>
  <si>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</si>
  <si>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</si>
  <si>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</si>
  <si>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</si>
  <si>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</si>
  <si>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</si>
  <si>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</si>
  <si>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</si>
  <si>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</si>
  <si>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</si>
  <si>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</si>
  <si>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</si>
  <si>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</si>
  <si>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</si>
  <si>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</si>
  <si>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</si>
  <si>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</si>
  <si>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</si>
  <si>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</si>
  <si>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</si>
  <si>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</si>
  <si>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</si>
  <si>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</si>
  <si>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</si>
  <si>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</si>
  <si>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</si>
  <si>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</si>
  <si>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</si>
  <si>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</si>
  <si>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</si>
  <si>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</si>
  <si>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</si>
  <si>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</si>
  <si>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</si>
  <si>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</si>
  <si>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</si>
  <si>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</si>
  <si>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</si>
  <si>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</si>
  <si>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</si>
  <si>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</si>
  <si>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</si>
  <si>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</si>
  <si>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</si>
  <si>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</si>
  <si>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</si>
  <si>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</si>
  <si>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</si>
  <si>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</si>
  <si>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</si>
  <si>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</si>
  <si>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</si>
  <si>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</si>
  <si>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</si>
  <si>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</si>
  <si>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</si>
  <si>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</si>
  <si>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</si>
  <si>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</si>
  <si>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</si>
  <si>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</si>
  <si>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</si>
  <si>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</si>
  <si>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</si>
  <si>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</si>
  <si>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</si>
  <si>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</si>
  <si>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</si>
  <si>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</si>
  <si>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</si>
  <si>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</si>
  <si>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</si>
  <si>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</si>
  <si>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</si>
  <si>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</si>
  <si>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</si>
  <si>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</si>
  <si>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</si>
  <si>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</si>
  <si>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</si>
  <si>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</si>
  <si>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</si>
  <si>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</si>
  <si>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</si>
  <si>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</si>
  <si>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</si>
  <si>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</si>
  <si>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</si>
  <si>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</si>
  <si>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</si>
  <si>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</si>
  <si>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</si>
  <si>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</si>
  <si>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</si>
  <si>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</si>
  <si>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</si>
  <si>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</si>
  <si>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</si>
  <si>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</si>
  <si>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</si>
  <si>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</si>
  <si>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</si>
  <si>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</si>
  <si>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</si>
  <si>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</si>
  <si>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</si>
  <si>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</si>
  <si>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</si>
  <si>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</si>
  <si>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</si>
  <si>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</si>
  <si>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</si>
  <si>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</si>
  <si>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</si>
  <si>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</si>
  <si>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</si>
  <si>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</si>
  <si>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</si>
  <si>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</si>
  <si>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</si>
  <si>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</si>
  <si>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</si>
  <si>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</si>
  <si>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</si>
  <si>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</si>
  <si>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</si>
  <si>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</si>
  <si>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</si>
  <si>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</si>
  <si>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</si>
  <si>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</si>
  <si>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</si>
  <si>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</si>
  <si>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</si>
  <si>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</si>
  <si>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</si>
  <si>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</si>
  <si>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</si>
  <si>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</si>
  <si>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</si>
  <si>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</si>
  <si>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</si>
  <si>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</si>
  <si>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</si>
  <si>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</si>
  <si>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</si>
  <si>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</si>
  <si>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</si>
  <si>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</si>
  <si>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</si>
  <si>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</si>
  <si>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</si>
  <si>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</si>
  <si>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</si>
  <si>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</si>
  <si>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</si>
  <si>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</si>
  <si>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</si>
  <si>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</si>
  <si>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</si>
  <si>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</si>
  <si>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</si>
  <si>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</si>
  <si>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</si>
  <si>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</si>
  <si>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</si>
  <si>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</si>
  <si>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</si>
  <si>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</si>
  <si>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</si>
  <si>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</si>
  <si>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</si>
  <si>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</si>
  <si>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</si>
  <si>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</si>
  <si>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</si>
  <si>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</si>
  <si>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</si>
  <si>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</si>
  <si>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</si>
  <si>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</si>
  <si>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</si>
  <si>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</si>
  <si>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</si>
  <si>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</si>
  <si>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</si>
  <si>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</si>
  <si>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</si>
  <si>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</si>
  <si>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</si>
  <si>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</si>
  <si>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</si>
  <si>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</si>
  <si>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</si>
  <si>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</si>
  <si>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</si>
  <si>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</si>
  <si>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</si>
  <si>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</si>
  <si>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</si>
  <si>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</si>
  <si>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</si>
  <si>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</si>
  <si>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</si>
  <si>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</si>
  <si>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</si>
  <si>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</si>
  <si>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</si>
  <si>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</si>
  <si>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</si>
  <si>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</si>
  <si>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</si>
  <si>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</si>
  <si>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</si>
  <si>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</si>
  <si>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</si>
  <si>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</si>
  <si>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</si>
  <si>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</si>
  <si>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</si>
  <si>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</si>
  <si>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</si>
  <si>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</si>
  <si>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</si>
  <si>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</si>
  <si>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</si>
  <si>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</si>
  <si>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</si>
  <si>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</si>
  <si>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</si>
  <si>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</si>
  <si>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</si>
  <si>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</si>
  <si>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</si>
  <si>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</si>
  <si>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</si>
  <si>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</si>
  <si>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</si>
  <si>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</si>
  <si>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</si>
  <si>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</si>
  <si>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</si>
  <si>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</si>
  <si>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</si>
  <si>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</si>
  <si>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</si>
  <si>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</si>
  <si>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</si>
  <si>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</si>
  <si>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</si>
  <si>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</si>
  <si>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</si>
  <si>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</si>
  <si>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</si>
  <si>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</si>
  <si>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</si>
  <si>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</si>
  <si>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</si>
  <si>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</si>
  <si>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</si>
  <si>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</si>
  <si>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</si>
  <si>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</si>
  <si>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</si>
  <si>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</si>
  <si>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</si>
  <si>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</si>
  <si>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</si>
  <si>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</si>
  <si>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</si>
  <si>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</si>
  <si>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</si>
  <si>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</si>
  <si>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</si>
  <si>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</si>
  <si>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</si>
  <si>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</si>
  <si>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</si>
  <si>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</si>
  <si>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</si>
  <si>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</si>
  <si>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</si>
  <si>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</si>
  <si>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</si>
  <si>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</si>
  <si>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</si>
  <si>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</si>
  <si>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</si>
  <si>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</si>
  <si>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</si>
  <si>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</si>
  <si>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</si>
  <si>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</si>
  <si>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</si>
  <si>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</si>
  <si>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</si>
  <si>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</si>
  <si>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</si>
  <si>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</si>
  <si>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</si>
  <si>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</si>
  <si>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</si>
  <si>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</si>
  <si>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</si>
  <si>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</si>
  <si>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</si>
  <si>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</si>
  <si>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</si>
  <si>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</si>
  <si>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</si>
  <si>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</si>
  <si>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</si>
  <si>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</si>
  <si>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</si>
  <si>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</si>
  <si>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</si>
  <si>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</si>
  <si>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</si>
  <si>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</si>
  <si>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</si>
  <si>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</si>
  <si>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</si>
  <si>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</si>
  <si>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</si>
  <si>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</si>
  <si>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</si>
  <si>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</si>
  <si>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</si>
  <si>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</si>
  <si>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</si>
  <si>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</si>
  <si>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</si>
  <si>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</si>
  <si>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</si>
  <si>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</si>
  <si>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</si>
  <si>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</si>
  <si>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</si>
  <si>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</si>
  <si>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</si>
  <si>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</si>
  <si>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</si>
  <si>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</si>
  <si>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</si>
  <si>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</si>
  <si>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</si>
  <si>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</si>
  <si>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</si>
  <si>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</si>
  <si>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</si>
  <si>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</si>
  <si>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</si>
  <si>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</si>
  <si>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</si>
  <si>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</si>
  <si>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</si>
  <si>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</si>
  <si>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</si>
  <si>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</si>
  <si>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</si>
  <si>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</si>
  <si>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</si>
  <si>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</si>
  <si>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</si>
  <si>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</si>
  <si>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</si>
  <si>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</si>
  <si>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</si>
  <si>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</si>
  <si>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</si>
  <si>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</si>
  <si>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</si>
  <si>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</si>
  <si>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</si>
  <si>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</si>
  <si>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</si>
  <si>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</si>
  <si>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</si>
  <si>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</si>
  <si>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</si>
  <si>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</si>
  <si>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</si>
  <si>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</si>
  <si>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</si>
  <si>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</si>
  <si>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</si>
  <si>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</si>
  <si>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</si>
  <si>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</si>
  <si>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</si>
  <si>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</si>
  <si>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</si>
  <si>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</si>
  <si>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</si>
  <si>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</si>
  <si>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</si>
  <si>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</si>
  <si>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</si>
  <si>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</si>
  <si>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</si>
  <si>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</si>
  <si>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</si>
  <si>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</si>
  <si>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</si>
  <si>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</si>
  <si>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</si>
  <si>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</si>
  <si>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</si>
  <si>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</si>
  <si>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</si>
  <si>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</si>
  <si>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</si>
  <si>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</si>
  <si>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</si>
  <si>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</si>
  <si>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</si>
  <si>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</si>
  <si>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</si>
  <si>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</si>
  <si>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</si>
  <si>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</si>
  <si>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</si>
  <si>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</si>
  <si>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</si>
  <si>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</si>
  <si>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</si>
  <si>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</si>
  <si>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</si>
  <si>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</si>
  <si>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</si>
  <si>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</si>
  <si>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</si>
  <si>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</si>
  <si>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</si>
  <si>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</si>
  <si>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</si>
  <si>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</si>
  <si>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</si>
  <si>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</si>
  <si>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</si>
  <si>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</si>
  <si>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</si>
  <si>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</si>
  <si>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</si>
  <si>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</si>
  <si>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</si>
  <si>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</si>
  <si>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</si>
  <si>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</si>
  <si>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</si>
  <si>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</si>
  <si>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</si>
  <si>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</si>
  <si>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</si>
  <si>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</si>
  <si>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</si>
  <si>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</si>
  <si>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</si>
  <si>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</si>
  <si>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</si>
  <si>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</si>
  <si>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</si>
  <si>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</si>
  <si>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</si>
  <si>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</si>
  <si>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</si>
  <si>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</si>
  <si>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</si>
  <si>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</si>
  <si>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</si>
  <si>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</si>
  <si>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</si>
  <si>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</si>
  <si>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</si>
  <si>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</si>
  <si>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</si>
  <si>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</si>
  <si>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</si>
  <si>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</si>
  <si>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</si>
  <si>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</si>
  <si>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</si>
  <si>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</si>
  <si>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</si>
  <si>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</si>
  <si>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</si>
  <si>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</si>
  <si>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</si>
  <si>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</si>
  <si>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</si>
  <si>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</si>
  <si>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</si>
  <si>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</si>
  <si>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</si>
  <si>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</si>
  <si>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</si>
  <si>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</si>
  <si>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</si>
  <si>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</si>
  <si>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</si>
  <si>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</si>
  <si>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</si>
  <si>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</si>
  <si>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</si>
  <si>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</si>
  <si>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</si>
  <si>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</si>
  <si>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</si>
  <si>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</si>
  <si>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</si>
  <si>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</si>
  <si>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</si>
  <si>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</si>
  <si>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</si>
  <si>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</si>
  <si>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</si>
  <si>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</si>
  <si>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</si>
  <si>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</si>
  <si>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</si>
  <si>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</si>
  <si>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</si>
  <si>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</si>
  <si>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</si>
  <si>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</si>
  <si>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</si>
  <si>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</si>
  <si>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</si>
  <si>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</si>
  <si>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</si>
  <si>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</si>
  <si>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</si>
  <si>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</si>
  <si>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</si>
  <si>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</si>
  <si>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</si>
  <si>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</si>
  <si>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</si>
  <si>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</si>
  <si>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</si>
  <si>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</si>
  <si>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</si>
  <si>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</si>
  <si>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</si>
  <si>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</si>
  <si>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</si>
  <si>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</si>
  <si>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</si>
  <si>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</si>
  <si>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</si>
  <si>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</si>
  <si>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</si>
  <si>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</si>
  <si>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</si>
  <si>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</si>
  <si>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</si>
  <si>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</si>
  <si>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</si>
  <si>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</si>
  <si>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</si>
  <si>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</si>
  <si>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</si>
  <si>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</si>
  <si>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</si>
  <si>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</si>
  <si>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</si>
  <si>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</si>
  <si>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</si>
  <si>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</si>
  <si>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</si>
  <si>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</si>
  <si>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</si>
  <si>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</si>
  <si>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</si>
  <si>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</si>
  <si>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</si>
  <si>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</si>
  <si>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</si>
  <si>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</si>
  <si>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</si>
  <si>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</si>
  <si>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</si>
  <si>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</si>
  <si>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</si>
  <si>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</si>
  <si>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</si>
  <si>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</si>
  <si>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</si>
  <si>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</si>
  <si>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</si>
  <si>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</si>
  <si>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</si>
  <si>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</si>
  <si>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</si>
  <si>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</si>
  <si>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</si>
  <si>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</si>
  <si>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</si>
  <si>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</si>
  <si>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</si>
  <si>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</si>
  <si>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</si>
  <si>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</si>
  <si>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</si>
  <si>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</si>
  <si>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</si>
  <si>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</si>
  <si>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</si>
  <si>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</si>
  <si>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</si>
  <si>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</si>
  <si>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</si>
  <si>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</si>
  <si>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</si>
  <si>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</si>
  <si>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</si>
  <si>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</si>
  <si>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</si>
  <si>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</si>
  <si>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</si>
  <si>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</si>
  <si>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</si>
  <si>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</si>
  <si>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</si>
  <si>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</si>
  <si>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</si>
  <si>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</si>
  <si>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</si>
  <si>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</si>
  <si>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</si>
  <si>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</si>
  <si>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</si>
  <si>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</si>
  <si>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</si>
  <si>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</si>
  <si>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</si>
  <si>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</si>
  <si>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</si>
  <si>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</si>
  <si>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</si>
  <si>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</si>
  <si>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</si>
  <si>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</si>
  <si>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</si>
  <si>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</si>
  <si>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</si>
  <si>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</si>
  <si>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</si>
  <si>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</si>
  <si>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</si>
  <si>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</si>
  <si>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</si>
  <si>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</si>
  <si>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</si>
  <si>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</si>
  <si>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</si>
  <si>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</si>
  <si>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</si>
  <si>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</si>
  <si>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</si>
  <si>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</si>
  <si>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</si>
  <si>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</si>
  <si>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</si>
  <si>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</si>
  <si>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</si>
  <si>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</si>
  <si>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</si>
  <si>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</si>
  <si>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</si>
  <si>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</si>
  <si>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</si>
  <si>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</si>
  <si>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</si>
  <si>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</si>
  <si>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</si>
  <si>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</si>
  <si>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</si>
  <si>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</si>
  <si>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</si>
  <si>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</si>
  <si>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</si>
  <si>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</si>
  <si>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</si>
  <si>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</si>
  <si>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</si>
  <si>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</si>
  <si>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</si>
  <si>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</si>
  <si>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</si>
  <si>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</si>
  <si>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</si>
  <si>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</si>
  <si>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</si>
  <si>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</si>
  <si>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</si>
  <si>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</si>
  <si>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</si>
  <si>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</si>
  <si>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</si>
  <si>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</si>
  <si>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</si>
  <si>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</si>
  <si>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</si>
  <si>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</si>
  <si>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</si>
  <si>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</si>
  <si>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</si>
  <si>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</si>
  <si>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</si>
  <si>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</si>
  <si>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</si>
  <si>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</si>
  <si>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</si>
  <si>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</si>
  <si>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</si>
  <si>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</si>
  <si>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</si>
  <si>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</si>
  <si>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</si>
  <si>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</si>
  <si>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</si>
  <si>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</si>
  <si>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</si>
  <si>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</si>
  <si>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</si>
  <si>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</si>
  <si>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</si>
  <si>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</si>
  <si>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</si>
  <si>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</si>
  <si>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</si>
  <si>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</si>
  <si>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</si>
  <si>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</si>
  <si>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</si>
  <si>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</si>
  <si>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</si>
  <si>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</si>
  <si>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</si>
  <si>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</si>
  <si>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</si>
  <si>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</si>
  <si>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</si>
  <si>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</si>
  <si>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</si>
  <si>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</si>
  <si>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</si>
  <si>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</si>
  <si>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</si>
  <si>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</si>
  <si>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</si>
  <si>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</si>
  <si>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</si>
  <si>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</si>
  <si>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</si>
  <si>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</si>
  <si>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</si>
  <si>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</si>
  <si>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</si>
  <si>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</si>
  <si>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</si>
  <si>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</si>
  <si>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</si>
  <si>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</si>
  <si>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</si>
  <si>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</si>
  <si>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</si>
  <si>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</si>
  <si>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</si>
  <si>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</si>
  <si>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</si>
  <si>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</si>
  <si>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</si>
  <si>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</si>
  <si>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</si>
  <si>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</si>
  <si>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</si>
  <si>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</si>
  <si>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</si>
  <si>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</si>
  <si>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</si>
  <si>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</si>
  <si>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</si>
  <si>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</si>
  <si>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</si>
  <si>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</si>
  <si>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</si>
  <si>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</si>
  <si>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</si>
  <si>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</si>
  <si>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</si>
  <si>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</si>
  <si>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</si>
  <si>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</si>
  <si>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</si>
  <si>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</si>
  <si>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</si>
  <si>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</si>
  <si>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</si>
  <si>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</si>
  <si>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</si>
  <si>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</si>
  <si>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</si>
  <si>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</si>
  <si>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</si>
  <si>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</si>
  <si>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</si>
  <si>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</si>
  <si>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</si>
  <si>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</si>
  <si>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</si>
  <si>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</si>
  <si>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</si>
  <si>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</si>
  <si>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</si>
  <si>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</si>
  <si>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</si>
  <si>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</si>
  <si>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</si>
  <si>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</si>
  <si>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</si>
  <si>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</si>
  <si>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</si>
  <si>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</si>
  <si>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</si>
  <si>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</si>
  <si>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</si>
  <si>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</si>
  <si>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</si>
  <si>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</si>
  <si>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</si>
  <si>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</si>
  <si>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</si>
  <si>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</si>
  <si>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</si>
  <si>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</si>
  <si>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</si>
  <si>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</si>
  <si>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</si>
  <si>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</si>
  <si>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</si>
  <si>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</si>
  <si>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</si>
  <si>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</si>
  <si>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</si>
  <si>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</si>
  <si>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</si>
  <si>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</si>
  <si>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</si>
  <si>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</si>
  <si>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</si>
  <si>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</si>
  <si>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</si>
  <si>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</si>
  <si>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</si>
  <si>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</si>
  <si>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</si>
  <si>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</si>
  <si>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</si>
  <si>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</si>
  <si>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</si>
  <si>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</si>
  <si>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</si>
  <si>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</si>
  <si>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</si>
  <si>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</si>
  <si>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</si>
  <si>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</si>
  <si>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</si>
  <si>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</si>
  <si>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</si>
  <si>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</si>
  <si>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</si>
  <si>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</si>
  <si>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</si>
  <si>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</si>
  <si>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</si>
  <si>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</si>
  <si>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</si>
  <si>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</si>
  <si>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</si>
  <si>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</si>
  <si>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</si>
  <si>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</si>
  <si>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</si>
  <si>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</si>
  <si>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</si>
  <si>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</si>
  <si>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</si>
  <si>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</si>
  <si>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</si>
  <si>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</si>
  <si>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</si>
  <si>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</si>
  <si>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</si>
  <si>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</si>
  <si>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</si>
  <si>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</si>
  <si>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</si>
  <si>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</si>
  <si>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</si>
  <si>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</si>
  <si>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</si>
  <si>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</si>
  <si>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</si>
  <si>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</si>
  <si>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</si>
  <si>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</si>
  <si>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</si>
  <si>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</si>
  <si>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</si>
  <si>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</si>
  <si>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</si>
  <si>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</si>
  <si>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</si>
  <si>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</si>
  <si>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</si>
  <si>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</si>
  <si>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</si>
  <si>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</si>
  <si>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</si>
  <si>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</si>
  <si>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</si>
  <si>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</si>
  <si>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</si>
  <si>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</si>
  <si>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</si>
  <si>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</si>
  <si>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</si>
  <si>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</si>
  <si>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</si>
  <si>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</si>
  <si>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</si>
  <si>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</si>
  <si>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</si>
  <si>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</si>
  <si>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</si>
  <si>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</si>
  <si>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</si>
  <si>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</si>
  <si>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</si>
  <si>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</si>
  <si>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</si>
  <si>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</si>
  <si>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</si>
  <si>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</si>
  <si>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</si>
  <si>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</si>
  <si>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</si>
  <si>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</si>
  <si>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</si>
  <si>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</si>
  <si>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</si>
  <si>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</si>
  <si>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</si>
  <si>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</si>
  <si>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</si>
  <si>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</si>
  <si>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</si>
  <si>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</si>
  <si>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</si>
  <si>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</si>
  <si>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</si>
  <si>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</si>
  <si>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</si>
  <si>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</si>
  <si>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</si>
  <si>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</si>
  <si>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</si>
  <si>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</si>
  <si>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</si>
  <si>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</si>
  <si>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</si>
  <si>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</si>
  <si>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</si>
  <si>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</si>
  <si>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</si>
  <si>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</si>
  <si>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</si>
  <si>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</si>
  <si>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</si>
  <si>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</si>
  <si>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</si>
  <si>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</si>
  <si>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</si>
  <si>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</si>
  <si>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</si>
  <si>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</si>
  <si>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</si>
  <si>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</si>
  <si>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</si>
  <si>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</si>
  <si>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</si>
  <si>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</si>
  <si>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</si>
  <si>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</si>
  <si>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</si>
  <si>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</si>
  <si>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</si>
  <si>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</si>
  <si>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</si>
  <si>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</si>
  <si>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</si>
  <si>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</si>
  <si>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</si>
  <si>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</si>
  <si>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</si>
  <si>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</si>
  <si>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</si>
  <si>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</si>
  <si>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</si>
  <si>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</si>
  <si>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</si>
  <si>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</si>
  <si>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</si>
  <si>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</si>
  <si>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</si>
  <si>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</si>
  <si>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</si>
  <si>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</si>
  <si>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</si>
  <si>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</si>
  <si>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</si>
  <si>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</si>
  <si>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</si>
  <si>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</si>
  <si>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</si>
  <si>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</si>
  <si>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</si>
  <si>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</si>
  <si>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</si>
  <si>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</si>
  <si>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</si>
  <si>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</si>
  <si>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</si>
  <si>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</si>
  <si>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</si>
  <si>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</si>
  <si>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</si>
  <si>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</si>
  <si>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</si>
  <si>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</si>
  <si>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</si>
  <si>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</si>
  <si>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</si>
  <si>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</si>
  <si>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</si>
  <si>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</si>
  <si>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</si>
  <si>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</si>
  <si>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</si>
  <si>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</si>
  <si>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</si>
  <si>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</si>
  <si>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</si>
  <si>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</si>
  <si>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</si>
  <si>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</si>
  <si>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</si>
  <si>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</si>
  <si>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</si>
  <si>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</si>
  <si>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</si>
  <si>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</si>
  <si>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</si>
  <si>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</si>
  <si>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</si>
  <si>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</si>
  <si>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</si>
  <si>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</si>
  <si>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</si>
  <si>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</si>
  <si>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</si>
  <si>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</si>
  <si>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</si>
  <si>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</si>
  <si>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</si>
  <si>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</si>
  <si>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</si>
  <si>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</si>
  <si>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</si>
  <si>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</si>
  <si>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</si>
  <si>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</si>
  <si>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</si>
  <si>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</si>
  <si>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</si>
  <si>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</si>
  <si>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</si>
  <si>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</si>
  <si>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</si>
  <si>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</si>
  <si>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</si>
  <si>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</si>
  <si>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</si>
  <si>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</si>
  <si>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</si>
  <si>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</si>
  <si>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</si>
  <si>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</si>
  <si>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</si>
  <si>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</si>
  <si>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</si>
  <si>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</si>
  <si>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</si>
  <si>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</si>
  <si>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</si>
  <si>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</si>
  <si>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</si>
  <si>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</si>
  <si>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</si>
  <si>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</si>
  <si>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</si>
  <si>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</si>
  <si>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</si>
  <si>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</si>
  <si>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</si>
  <si>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</si>
  <si>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</si>
  <si>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</si>
  <si>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</si>
  <si>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</si>
  <si>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</si>
  <si>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</si>
  <si>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</si>
  <si>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</si>
  <si>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</si>
  <si>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</si>
  <si>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</si>
  <si>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</si>
  <si>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</si>
  <si>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</si>
  <si>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</si>
  <si>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</si>
  <si>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</si>
  <si>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</si>
  <si>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</si>
  <si>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</si>
  <si>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</si>
  <si>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</si>
  <si>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</si>
  <si>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</si>
  <si>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</si>
  <si>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</si>
  <si>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</si>
  <si>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</si>
  <si>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</si>
  <si>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</si>
  <si>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</si>
  <si>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</si>
  <si>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</si>
  <si>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</si>
  <si>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</si>
  <si>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</si>
  <si>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</si>
  <si>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</si>
  <si>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</si>
  <si>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</si>
  <si>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</si>
  <si>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</si>
  <si>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</si>
  <si>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</si>
  <si>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</si>
  <si>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</si>
  <si>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</si>
  <si>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</si>
  <si>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</si>
  <si>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</si>
  <si>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</si>
  <si>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</si>
  <si>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</si>
  <si>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</si>
  <si>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</si>
  <si>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</si>
  <si>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</si>
  <si>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</si>
  <si>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</si>
  <si>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</si>
  <si>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</si>
  <si>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</si>
  <si>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</si>
  <si>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</si>
  <si>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</si>
  <si>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</si>
  <si>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</si>
  <si>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</si>
  <si>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</si>
  <si>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</si>
  <si>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</si>
  <si>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</si>
  <si>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</si>
  <si>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</si>
  <si>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</si>
  <si>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</si>
  <si>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</si>
  <si>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</si>
  <si>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</si>
  <si>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</si>
  <si>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</si>
  <si>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</si>
  <si>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</si>
  <si>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</si>
  <si>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</si>
  <si>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</si>
  <si>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</si>
  <si>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</si>
  <si>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</si>
  <si>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</si>
  <si>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</si>
  <si>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</si>
  <si>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</si>
  <si>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</si>
  <si>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</si>
  <si>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</si>
  <si>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</si>
  <si>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</si>
  <si>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</si>
  <si>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</si>
  <si>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</si>
  <si>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</si>
  <si>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</si>
  <si>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</si>
  <si>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</si>
  <si>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</si>
  <si>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</si>
  <si>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</si>
  <si>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</si>
  <si>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</si>
  <si>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</si>
  <si>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</si>
  <si>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</si>
  <si>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</si>
  <si>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</si>
  <si>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</si>
  <si>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</si>
  <si>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</si>
  <si>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</si>
  <si>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</si>
  <si>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</si>
  <si>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</si>
  <si>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</si>
  <si>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</si>
  <si>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</si>
  <si>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</si>
  <si>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</si>
  <si>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</si>
  <si>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</si>
  <si>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</si>
  <si>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</si>
  <si>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</si>
  <si>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</si>
  <si>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</si>
  <si>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</si>
  <si>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</si>
  <si>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</si>
  <si>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</si>
  <si>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</si>
  <si>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</si>
  <si>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</si>
  <si>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</si>
  <si>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</si>
  <si>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</si>
  <si>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</si>
  <si>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</si>
  <si>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</si>
  <si>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</si>
  <si>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</si>
  <si>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</si>
  <si>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</si>
  <si>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</si>
  <si>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</si>
  <si>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</si>
  <si>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</si>
  <si>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</si>
  <si>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</si>
  <si>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</si>
  <si>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</si>
  <si>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</si>
  <si>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</si>
  <si>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</si>
  <si>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</si>
  <si>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</si>
  <si>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</si>
  <si>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</si>
  <si>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</si>
  <si>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</si>
  <si>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</si>
  <si>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</si>
  <si>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</si>
  <si>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</si>
  <si>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</si>
  <si>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</si>
  <si>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</si>
  <si>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</si>
  <si>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</si>
  <si>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</si>
  <si>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</si>
  <si>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</si>
  <si>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</si>
  <si>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</si>
  <si>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</si>
  <si>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</si>
  <si>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</si>
  <si>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</si>
  <si>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</si>
  <si>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</si>
  <si>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</si>
  <si>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</si>
  <si>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</si>
  <si>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</si>
  <si>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</si>
  <si>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</si>
  <si>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</si>
  <si>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</si>
  <si>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</si>
  <si>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</si>
  <si>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</si>
  <si>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</si>
  <si>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</si>
  <si>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</si>
  <si>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</si>
  <si>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</si>
  <si>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</si>
  <si>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</si>
  <si>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</si>
  <si>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</si>
  <si>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</si>
  <si>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</si>
  <si>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</si>
  <si>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</si>
  <si>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</si>
  <si>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</si>
  <si>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</si>
  <si>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</si>
  <si>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</si>
  <si>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</si>
  <si>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</si>
  <si>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</si>
  <si>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</si>
  <si>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</si>
  <si>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</si>
  <si>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</si>
  <si>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</si>
  <si>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</si>
  <si>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</si>
  <si>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</si>
  <si>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</si>
  <si>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</si>
  <si>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</si>
  <si>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</si>
  <si>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</si>
  <si>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</si>
  <si>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</si>
  <si>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</si>
  <si>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</si>
  <si>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</si>
  <si>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</si>
  <si>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</si>
  <si>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</si>
  <si>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</si>
  <si>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</si>
  <si>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</si>
  <si>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</si>
  <si>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</si>
  <si>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</si>
  <si>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</si>
  <si>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</si>
  <si>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</si>
  <si>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</si>
  <si>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</si>
  <si>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</si>
  <si>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</si>
  <si>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</si>
  <si>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</si>
  <si>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</si>
  <si>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</si>
  <si>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</si>
  <si>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</si>
  <si>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</si>
  <si>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</si>
  <si>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</si>
  <si>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</si>
  <si>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</si>
  <si>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</si>
  <si>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</si>
  <si>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</si>
  <si>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</si>
  <si>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</si>
  <si>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</si>
  <si>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</si>
  <si>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</si>
  <si>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</si>
  <si>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</si>
  <si>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</si>
  <si>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</si>
  <si>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</si>
  <si>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</si>
  <si>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</si>
  <si>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</si>
  <si>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</si>
  <si>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</si>
  <si>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</si>
  <si>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</si>
  <si>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</si>
  <si>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</si>
  <si>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</si>
  <si>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</si>
  <si>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</si>
  <si>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</si>
  <si>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</si>
  <si>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</si>
  <si>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</si>
  <si>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</si>
  <si>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</si>
  <si>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</si>
  <si>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</si>
  <si>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</si>
  <si>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</si>
  <si>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</si>
  <si>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</si>
  <si>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</si>
  <si>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</si>
  <si>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</si>
  <si>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</si>
  <si>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</si>
  <si>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</si>
  <si>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</si>
  <si>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</si>
  <si>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</si>
  <si>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</si>
  <si>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</si>
  <si>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</si>
  <si>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</si>
  <si>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</si>
  <si>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</si>
  <si>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</si>
  <si>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</si>
  <si>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</si>
  <si>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</si>
  <si>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</si>
  <si>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</si>
  <si>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</si>
  <si>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</si>
  <si>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</si>
  <si>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</si>
  <si>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</si>
  <si>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</si>
  <si>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</si>
  <si>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</si>
  <si>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</si>
  <si>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</si>
  <si>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</si>
  <si>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</si>
  <si>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</si>
  <si>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</si>
  <si>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</si>
  <si>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</si>
  <si>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</si>
  <si>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</si>
  <si>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</si>
  <si>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</si>
  <si>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</si>
  <si>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</si>
  <si>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</si>
  <si>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</si>
  <si>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</si>
  <si>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</si>
  <si>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</si>
  <si>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</si>
  <si>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</si>
  <si>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</si>
  <si>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</si>
  <si>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</si>
  <si>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</si>
  <si>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</si>
  <si>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</si>
  <si>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</si>
  <si>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</si>
  <si>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</si>
  <si>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</si>
  <si>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</si>
  <si>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</si>
  <si>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</si>
  <si>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</si>
  <si>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</si>
  <si>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</si>
  <si>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</si>
  <si>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</si>
  <si>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</si>
  <si>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</si>
  <si>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</si>
  <si>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</si>
  <si>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</si>
  <si>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</si>
  <si>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</si>
  <si>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</si>
  <si>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</si>
  <si>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</si>
  <si>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</si>
  <si>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</si>
  <si>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</si>
  <si>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</si>
  <si>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</si>
  <si>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</si>
  <si>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</si>
  <si>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</si>
  <si>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</si>
  <si>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</si>
  <si>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</si>
  <si>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</si>
  <si>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</si>
  <si>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</si>
  <si>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</si>
  <si>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</si>
  <si>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</si>
  <si>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</si>
  <si>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</si>
  <si>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</si>
  <si>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</si>
  <si>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</si>
  <si>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</si>
  <si>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</si>
  <si>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</si>
  <si>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</si>
  <si>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</si>
  <si>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</si>
  <si>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</si>
  <si>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</si>
  <si>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</si>
  <si>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</si>
  <si>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</si>
  <si>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</si>
  <si>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</si>
  <si>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</si>
  <si>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</si>
  <si>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</si>
  <si>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</si>
  <si>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</si>
  <si>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</si>
  <si>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</si>
  <si>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</si>
  <si>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</si>
  <si>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</si>
  <si>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</si>
  <si>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</si>
  <si>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</si>
  <si>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</si>
  <si>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</si>
  <si>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</si>
  <si>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</si>
  <si>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</si>
  <si>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</si>
  <si>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</si>
  <si>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</si>
  <si>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</si>
  <si>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</si>
  <si>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</si>
  <si>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</si>
  <si>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</si>
  <si>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</si>
  <si>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</si>
  <si>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</si>
  <si>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</si>
  <si>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</si>
  <si>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</si>
  <si>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</si>
  <si>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</si>
  <si>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</si>
  <si>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</si>
  <si>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</si>
  <si>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</si>
  <si>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</si>
  <si>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</si>
  <si>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</si>
  <si>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</si>
  <si>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</si>
  <si>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</si>
  <si>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</si>
  <si>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</si>
  <si>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</si>
  <si>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</si>
  <si>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</si>
  <si>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</si>
  <si>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</si>
  <si>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</si>
  <si>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</si>
  <si>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</si>
  <si>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</si>
  <si>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</si>
  <si>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</si>
  <si>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</si>
  <si>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</si>
  <si>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</si>
  <si>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</si>
  <si>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</si>
  <si>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</si>
  <si>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</si>
  <si>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</si>
  <si>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</si>
  <si>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</si>
  <si>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</si>
  <si>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</si>
  <si>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</si>
  <si>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</si>
  <si>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</si>
  <si>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</si>
  <si>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</si>
  <si>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</si>
  <si>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</si>
  <si>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</si>
  <si>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</si>
  <si>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</si>
  <si>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</si>
  <si>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</si>
  <si>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</si>
  <si>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</si>
  <si>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</si>
  <si>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</si>
  <si>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</si>
  <si>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</si>
  <si>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</si>
  <si>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</si>
  <si>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</si>
  <si>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</si>
  <si>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</si>
  <si>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</si>
  <si>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</si>
  <si>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</si>
  <si>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</si>
  <si>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</si>
  <si>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</si>
  <si>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</si>
  <si>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</si>
  <si>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</si>
  <si>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</si>
  <si>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</si>
  <si>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</si>
  <si>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</si>
  <si>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</si>
  <si>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</si>
  <si>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</si>
  <si>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</si>
  <si>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</si>
  <si>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</si>
  <si>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</si>
  <si>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</si>
  <si>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</si>
  <si>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</si>
  <si>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</si>
  <si>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</si>
  <si>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</si>
  <si>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</si>
  <si>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</si>
  <si>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</si>
  <si>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</si>
  <si>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</si>
  <si>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</si>
  <si>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</si>
  <si>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</si>
  <si>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</si>
  <si>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</si>
  <si>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</si>
  <si>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</si>
  <si>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</si>
  <si>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</si>
  <si>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</si>
  <si>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</si>
  <si>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</si>
  <si>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</si>
  <si>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</si>
  <si>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</si>
  <si>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</si>
  <si>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</si>
  <si>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</si>
  <si>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</si>
  <si>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</si>
  <si>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</si>
  <si>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</si>
  <si>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</si>
  <si>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</si>
  <si>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</si>
  <si>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</si>
  <si>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</si>
  <si>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</si>
  <si>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</si>
  <si>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</si>
  <si>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</si>
  <si>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</si>
  <si>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</si>
  <si>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</si>
  <si>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</si>
  <si>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</si>
  <si>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</si>
  <si>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</si>
  <si>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</si>
  <si>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</si>
  <si>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</si>
  <si>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</si>
  <si>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</si>
  <si>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</si>
  <si>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</si>
  <si>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</si>
  <si>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</si>
  <si>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</si>
  <si>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</si>
  <si>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</si>
  <si>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</si>
  <si>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</si>
  <si>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</si>
  <si>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</si>
  <si>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</si>
  <si>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</si>
  <si>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</si>
  <si>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</si>
  <si>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</si>
  <si>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</si>
  <si>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</si>
  <si>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</si>
  <si>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</si>
  <si>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</si>
  <si>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</si>
  <si>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</si>
  <si>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</si>
  <si>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</si>
  <si>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</si>
  <si>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</si>
  <si>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</si>
  <si>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</si>
  <si>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</si>
  <si>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</si>
  <si>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</si>
  <si>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</si>
  <si>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</si>
  <si>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</si>
  <si>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</si>
  <si>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</si>
  <si>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</si>
  <si>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</si>
  <si>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</si>
  <si>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</si>
  <si>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</si>
  <si>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</si>
  <si>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</si>
  <si>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</si>
  <si>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</si>
  <si>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</si>
  <si>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</si>
  <si>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</si>
  <si>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</si>
  <si>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</si>
  <si>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</si>
  <si>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</si>
  <si>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</si>
  <si>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</si>
  <si>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</si>
  <si>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</si>
  <si>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</si>
  <si>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</si>
  <si>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</si>
  <si>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</si>
  <si>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</si>
  <si>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</si>
  <si>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</si>
  <si>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</si>
  <si>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</si>
  <si>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</si>
  <si>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</si>
  <si>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</si>
  <si>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</si>
  <si>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</si>
  <si>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</si>
  <si>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</si>
  <si>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</si>
  <si>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</si>
  <si>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</si>
  <si>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</si>
  <si>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</si>
  <si>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</si>
  <si>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</si>
  <si>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</si>
  <si>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</si>
  <si>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</si>
  <si>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</si>
  <si>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</si>
  <si>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</si>
  <si>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</si>
  <si>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</si>
  <si>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</si>
  <si>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</si>
  <si>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</si>
  <si>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</si>
  <si>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</si>
  <si>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</si>
  <si>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</si>
  <si>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</si>
  <si>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</si>
  <si>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</si>
  <si>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</si>
  <si>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</si>
  <si>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</si>
  <si>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</si>
  <si>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</si>
  <si>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</si>
  <si>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</si>
  <si>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</si>
  <si>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</si>
  <si>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</si>
  <si>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</si>
  <si>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</si>
  <si>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</si>
  <si>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</si>
  <si>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</si>
  <si>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</si>
  <si>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</si>
  <si>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</si>
  <si>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</si>
  <si>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</si>
  <si>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</si>
  <si>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</si>
  <si>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</si>
  <si>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</si>
  <si>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</si>
  <si>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</si>
  <si>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</si>
  <si>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</si>
  <si>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</si>
  <si>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</si>
  <si>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</si>
  <si>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</si>
  <si>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</si>
  <si>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</si>
  <si>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</si>
  <si>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</si>
  <si>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</si>
  <si>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</si>
  <si>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</si>
  <si>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</si>
  <si>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</si>
  <si>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</si>
  <si>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</si>
  <si>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</si>
  <si>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</si>
  <si>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</si>
  <si>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</si>
  <si>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</si>
  <si>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</si>
  <si>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</si>
  <si>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</si>
  <si>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</si>
  <si>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</si>
  <si>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</si>
  <si>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</si>
  <si>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</si>
  <si>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</si>
  <si>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</si>
  <si>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</si>
  <si>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</si>
  <si>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</si>
  <si>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</si>
  <si>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</si>
  <si>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</si>
  <si>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</si>
  <si>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</si>
  <si>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</si>
  <si>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</si>
  <si>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</si>
  <si>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</si>
  <si>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</si>
  <si>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</si>
  <si>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</si>
  <si>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</si>
  <si>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</si>
  <si>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</si>
  <si>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</si>
  <si>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</si>
  <si>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</si>
  <si>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</si>
  <si>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</si>
  <si>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</si>
  <si>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</si>
  <si>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</si>
  <si>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</si>
  <si>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</si>
  <si>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</si>
  <si>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</si>
  <si>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</si>
  <si>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</si>
  <si>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</si>
  <si>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</si>
  <si>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</si>
  <si>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</si>
  <si>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</si>
  <si>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</si>
  <si>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</si>
  <si>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</si>
  <si>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</si>
  <si>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</si>
  <si>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</si>
  <si>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</si>
  <si>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</si>
  <si>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</si>
  <si>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</si>
  <si>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</si>
  <si>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</si>
  <si>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</si>
  <si>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</si>
  <si>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</si>
  <si>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</si>
  <si>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</si>
  <si>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</si>
  <si>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</si>
  <si>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</si>
  <si>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</si>
  <si>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</si>
  <si>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</si>
  <si>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</si>
  <si>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</si>
  <si>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</si>
  <si>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</si>
  <si>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</si>
  <si>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</si>
  <si>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</si>
  <si>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</si>
  <si>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</si>
  <si>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</si>
  <si>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</si>
  <si>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</si>
  <si>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</si>
  <si>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</si>
  <si>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</si>
  <si>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</si>
  <si>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</si>
  <si>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</si>
  <si>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</si>
  <si>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</si>
  <si>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</si>
  <si>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</si>
  <si>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</si>
  <si>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</si>
  <si>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</si>
  <si>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</si>
  <si>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</si>
  <si>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</si>
  <si>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</si>
  <si>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</si>
  <si>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</si>
  <si>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</si>
  <si>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</si>
  <si>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</si>
  <si>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</si>
  <si>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</si>
  <si>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</si>
  <si>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</si>
  <si>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</si>
  <si>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</si>
  <si>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</si>
  <si>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</si>
  <si>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</si>
  <si>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</si>
  <si>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</si>
  <si>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</si>
  <si>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</si>
  <si>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</si>
  <si>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</si>
  <si>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</si>
  <si>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</si>
  <si>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</si>
  <si>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</si>
  <si>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</si>
  <si>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</si>
  <si>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</si>
  <si>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</si>
  <si>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</si>
  <si>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</si>
  <si>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</si>
  <si>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</si>
  <si>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</si>
  <si>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</si>
  <si>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</si>
  <si>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</si>
  <si>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</si>
  <si>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</si>
  <si>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</si>
  <si>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</si>
  <si>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</si>
  <si>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</si>
  <si>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</si>
  <si>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</si>
  <si>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</si>
  <si>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</si>
  <si>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</si>
  <si>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</si>
  <si>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</si>
  <si>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</si>
  <si>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</si>
  <si>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</si>
  <si>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</si>
  <si>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</si>
  <si>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</si>
  <si>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</si>
  <si>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</si>
  <si>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</si>
  <si>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</si>
  <si>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</si>
  <si>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</si>
  <si>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</si>
  <si>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</si>
  <si>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</si>
  <si>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</si>
  <si>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</si>
  <si>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</si>
  <si>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</si>
  <si>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</si>
  <si>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</si>
  <si>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</si>
  <si>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</si>
  <si>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</si>
  <si>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</si>
  <si>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</si>
  <si>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</si>
  <si>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</si>
  <si>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</si>
  <si>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</si>
  <si>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</si>
  <si>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</si>
  <si>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</si>
  <si>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</si>
  <si>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</si>
  <si>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</si>
  <si>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</si>
  <si>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</si>
  <si>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</si>
  <si>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</si>
  <si>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</si>
  <si>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</si>
  <si>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</si>
  <si>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</si>
  <si>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</si>
  <si>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</si>
  <si>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</si>
  <si>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</si>
  <si>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</si>
  <si>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</si>
  <si>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</si>
  <si>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</si>
  <si>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</si>
  <si>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</si>
  <si>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</si>
  <si>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</si>
  <si>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</si>
  <si>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</si>
  <si>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</si>
  <si>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</si>
  <si>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</si>
  <si>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</si>
  <si>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</si>
  <si>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</si>
  <si>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</si>
  <si>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</si>
  <si>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</si>
  <si>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</si>
  <si>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</si>
  <si>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</si>
  <si>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</si>
  <si>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</si>
  <si>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</si>
  <si>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</si>
  <si>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</si>
  <si>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</si>
  <si>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</si>
  <si>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</si>
  <si>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</si>
  <si>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</si>
  <si>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</si>
  <si>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</si>
  <si>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</si>
  <si>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</si>
  <si>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</si>
  <si>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</si>
  <si>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</si>
  <si>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</si>
  <si>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</si>
  <si>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</si>
  <si>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</si>
  <si>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</si>
  <si>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</si>
  <si>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</si>
  <si>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</si>
  <si>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</si>
  <si>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</si>
  <si>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</si>
  <si>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</si>
  <si>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</si>
  <si>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</si>
  <si>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</si>
  <si>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</si>
  <si>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</si>
  <si>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</si>
  <si>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</si>
  <si>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</si>
  <si>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</si>
  <si>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</si>
  <si>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</si>
  <si>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</si>
  <si>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</si>
  <si>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</si>
  <si>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</si>
  <si>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</si>
  <si>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</si>
  <si>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</si>
  <si>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</si>
  <si>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</si>
  <si>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</si>
  <si>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</si>
  <si>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</si>
  <si>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</si>
  <si>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</si>
  <si>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</si>
  <si>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</si>
  <si>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</si>
  <si>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</si>
  <si>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</si>
  <si>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</si>
  <si>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</si>
  <si>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</si>
  <si>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</si>
  <si>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</si>
  <si>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</si>
  <si>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</si>
  <si>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</si>
  <si>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</si>
  <si>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</si>
  <si>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</si>
  <si>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</si>
  <si>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</si>
  <si>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</si>
  <si>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</si>
  <si>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</si>
  <si>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</si>
  <si>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</si>
  <si>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</si>
  <si>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</si>
  <si>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</si>
  <si>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</si>
  <si>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</si>
  <si>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</si>
  <si>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</si>
  <si>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</si>
  <si>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</si>
  <si>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</si>
  <si>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</si>
  <si>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</si>
  <si>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</si>
  <si>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</si>
  <si>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</si>
  <si>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</si>
  <si>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</si>
  <si>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</si>
  <si>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</si>
  <si>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</si>
  <si>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</si>
  <si>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</si>
  <si>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</si>
  <si>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</si>
  <si>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</si>
  <si>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</si>
  <si>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</si>
  <si>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</si>
  <si>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</si>
  <si>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</si>
  <si>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</si>
  <si>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</si>
  <si>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</si>
  <si>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</si>
  <si>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</si>
  <si>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</si>
  <si>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</si>
  <si>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</si>
  <si>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</si>
  <si>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</si>
  <si>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</si>
  <si>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</si>
  <si>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</si>
  <si>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</si>
  <si>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</si>
  <si>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</si>
  <si>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</si>
  <si>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</si>
  <si>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</si>
  <si>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</si>
  <si>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</si>
  <si>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</si>
  <si>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</si>
  <si>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</si>
  <si>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</si>
  <si>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</si>
  <si>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</si>
  <si>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</si>
  <si>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</si>
  <si>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</si>
  <si>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</si>
  <si>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</si>
  <si>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</si>
  <si>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</si>
  <si>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</si>
  <si>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</si>
  <si>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</si>
  <si>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</si>
  <si>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</si>
  <si>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</si>
  <si>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</si>
  <si>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</si>
  <si>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</si>
  <si>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</si>
  <si>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</si>
  <si>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</si>
  <si>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</si>
  <si>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</si>
  <si>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</si>
  <si>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</si>
  <si>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</si>
  <si>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</si>
  <si>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</si>
  <si>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</si>
  <si>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</si>
  <si>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</si>
  <si>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</si>
  <si>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</si>
  <si>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</si>
  <si>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</si>
  <si>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</si>
  <si>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</si>
  <si>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</si>
  <si>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</si>
  <si>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</si>
  <si>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</si>
  <si>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</si>
  <si>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</si>
  <si>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</si>
  <si>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</si>
  <si>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</si>
  <si>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</si>
  <si>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</si>
  <si>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</si>
  <si>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</si>
  <si>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</si>
  <si>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</si>
  <si>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</si>
  <si>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</si>
  <si>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</si>
  <si>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</si>
  <si>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</si>
  <si>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</si>
  <si>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</si>
  <si>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</si>
  <si>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</si>
  <si>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</si>
  <si>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</si>
  <si>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</si>
  <si>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</si>
  <si>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</si>
  <si>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</si>
  <si>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</si>
  <si>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</si>
  <si>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</si>
  <si>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</si>
  <si>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</si>
  <si>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</si>
  <si>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</si>
  <si>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</si>
  <si>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</si>
  <si>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</si>
  <si>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</si>
  <si>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</si>
  <si>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</si>
  <si>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</si>
  <si>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</si>
  <si>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</si>
  <si>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</si>
  <si>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</si>
  <si>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</si>
  <si>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</si>
  <si>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</si>
  <si>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</si>
  <si>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</si>
  <si>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</si>
  <si>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</si>
  <si>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</si>
  <si>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</si>
  <si>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</si>
  <si>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</si>
  <si>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</si>
  <si>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</si>
  <si>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</si>
  <si>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</si>
  <si>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</si>
  <si>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</si>
  <si>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</si>
  <si>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</si>
  <si>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</si>
  <si>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</si>
  <si>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</si>
  <si>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</si>
  <si>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</si>
  <si>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</si>
  <si>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</si>
  <si>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</si>
  <si>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</si>
  <si>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</si>
  <si>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</si>
  <si>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</si>
  <si>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</si>
  <si>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</si>
  <si>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</si>
  <si>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</si>
  <si>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</si>
  <si>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</si>
  <si>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</si>
  <si>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</si>
  <si>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</si>
  <si>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</si>
  <si>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</si>
  <si>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</si>
  <si>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</si>
  <si>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</si>
  <si>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</si>
  <si>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</si>
  <si>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</si>
  <si>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</si>
  <si>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</si>
  <si>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</si>
  <si>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</si>
  <si>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</si>
  <si>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</si>
  <si>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</si>
  <si>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</si>
  <si>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</si>
  <si>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</si>
  <si>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</si>
  <si>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</si>
  <si>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</si>
  <si>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</si>
  <si>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</si>
  <si>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</si>
  <si>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</si>
  <si>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</si>
  <si>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</si>
  <si>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</si>
  <si>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</si>
  <si>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</si>
  <si>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</si>
  <si>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</si>
  <si>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</si>
  <si>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</si>
  <si>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</si>
  <si>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</si>
  <si>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</si>
  <si>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</si>
  <si>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</si>
  <si>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</si>
  <si>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</si>
  <si>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</si>
  <si>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</si>
  <si>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</si>
  <si>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</si>
  <si>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</si>
  <si>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</si>
  <si>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</si>
  <si>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</si>
  <si>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</si>
  <si>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</si>
  <si>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</si>
  <si>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</si>
  <si>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</si>
  <si>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</si>
  <si>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</si>
  <si>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</si>
  <si>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</si>
  <si>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</si>
  <si>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</si>
  <si>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</si>
  <si>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</si>
  <si>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</si>
  <si>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</si>
  <si>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</si>
  <si>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</si>
  <si>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</si>
  <si>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</si>
  <si>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</si>
  <si>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</si>
  <si>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</si>
  <si>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</si>
  <si>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</si>
  <si>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</si>
  <si>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</si>
  <si>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</si>
  <si>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</si>
  <si>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</si>
  <si>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</si>
  <si>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</si>
  <si>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</si>
  <si>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</si>
  <si>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</si>
  <si>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</si>
  <si>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</si>
  <si>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</si>
  <si>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</si>
  <si>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</si>
  <si>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</si>
  <si>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</si>
  <si>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</si>
  <si>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</si>
  <si>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</si>
  <si>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</si>
  <si>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</si>
  <si>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</si>
  <si>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</si>
  <si>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</si>
  <si>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</si>
  <si>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</si>
  <si>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</si>
  <si>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</si>
  <si>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</si>
  <si>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</si>
  <si>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</si>
  <si>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</si>
  <si>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</si>
  <si>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</si>
  <si>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</si>
  <si>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</si>
  <si>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</si>
  <si>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</si>
  <si>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</si>
  <si>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</si>
  <si>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</si>
  <si>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</si>
  <si>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</si>
  <si>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</si>
  <si>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</si>
  <si>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</si>
  <si>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</si>
  <si>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</si>
  <si>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</si>
  <si>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</si>
  <si>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</si>
  <si>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</si>
  <si>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</si>
  <si>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</si>
  <si>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</si>
  <si>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</si>
  <si>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</si>
  <si>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</si>
  <si>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</si>
  <si>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</si>
  <si>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</si>
  <si>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</si>
  <si>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</si>
  <si>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</si>
  <si>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</si>
  <si>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</si>
  <si>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</si>
  <si>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</si>
  <si>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</si>
  <si>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</si>
  <si>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</si>
  <si>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</si>
  <si>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</si>
  <si>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</si>
  <si>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</si>
  <si>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</si>
  <si>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</si>
  <si>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</si>
  <si>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</si>
  <si>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</si>
  <si>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</si>
  <si>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</si>
  <si>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</si>
  <si>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</si>
  <si>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</si>
  <si>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</si>
  <si>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</si>
  <si>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</si>
  <si>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</si>
  <si>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</si>
  <si>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</si>
  <si>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</si>
  <si>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</si>
  <si>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</si>
  <si>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</si>
  <si>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</si>
  <si>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</si>
  <si>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</si>
  <si>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</si>
  <si>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</si>
  <si>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</si>
  <si>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</si>
  <si>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</si>
  <si>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</si>
  <si>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</si>
  <si>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</si>
  <si>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</si>
  <si>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</si>
  <si>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</si>
  <si>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</si>
  <si>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</si>
  <si>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</si>
  <si>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</si>
  <si>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</si>
  <si>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</si>
  <si>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</si>
  <si>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</si>
  <si>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</si>
  <si>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</si>
  <si>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</si>
  <si>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</si>
  <si>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</si>
  <si>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</si>
  <si>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</si>
  <si>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</si>
  <si>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</si>
  <si>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</si>
  <si>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</si>
  <si>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</si>
  <si>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</si>
  <si>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</si>
  <si>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</si>
  <si>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</si>
  <si>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</si>
  <si>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</si>
  <si>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</si>
  <si>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</si>
  <si>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</si>
  <si>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</si>
  <si>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</si>
  <si>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</si>
  <si>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</si>
  <si>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</si>
  <si>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</si>
  <si>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</si>
  <si>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</si>
  <si>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</si>
  <si>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</si>
  <si>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</si>
  <si>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</si>
  <si>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</si>
  <si>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</si>
  <si>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</si>
  <si>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</si>
  <si>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</si>
  <si>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</si>
  <si>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</si>
  <si>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</si>
  <si>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</si>
  <si>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</si>
  <si>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</si>
  <si>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</si>
  <si>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</si>
  <si>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</si>
  <si>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</si>
  <si>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</si>
  <si>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</si>
  <si>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</si>
  <si>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</si>
  <si>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</si>
  <si>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</si>
  <si>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</si>
  <si>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</si>
  <si>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</si>
  <si>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</si>
  <si>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</si>
  <si>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</si>
  <si>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</si>
  <si>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</si>
  <si>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</si>
  <si>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</si>
  <si>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</si>
  <si>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</si>
  <si>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</si>
  <si>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</si>
  <si>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</si>
  <si>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</si>
  <si>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</si>
  <si>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</si>
  <si>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</si>
  <si>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</si>
  <si>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</si>
  <si>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</si>
  <si>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</si>
  <si>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</si>
  <si>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</si>
  <si>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</si>
  <si>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</si>
  <si>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</si>
  <si>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</si>
  <si>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</si>
  <si>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</si>
  <si>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</si>
  <si>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</si>
  <si>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</si>
  <si>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</si>
  <si>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</si>
  <si>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</si>
  <si>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</si>
  <si>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</si>
  <si>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</si>
  <si>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</si>
  <si>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</si>
  <si>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</si>
  <si>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</si>
  <si>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</si>
  <si>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</si>
  <si>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</si>
  <si>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</si>
  <si>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</si>
  <si>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</si>
  <si>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</si>
  <si>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</si>
  <si>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</si>
  <si>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</si>
  <si>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</si>
  <si>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</si>
  <si>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</si>
  <si>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</si>
  <si>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</si>
  <si>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</si>
  <si>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</si>
  <si>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</si>
  <si>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</si>
  <si>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</si>
  <si>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</si>
  <si>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</si>
  <si>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</si>
  <si>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</si>
  <si>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</si>
  <si>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</si>
  <si>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</si>
  <si>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</si>
  <si>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</si>
  <si>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</si>
  <si>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</si>
  <si>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</si>
  <si>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</si>
  <si>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</si>
  <si>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</si>
  <si>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</si>
  <si>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</si>
  <si>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</si>
  <si>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</si>
  <si>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</si>
  <si>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</si>
  <si>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</si>
  <si>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</si>
  <si>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</si>
  <si>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</si>
  <si>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</si>
  <si>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</si>
  <si>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</si>
  <si>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</si>
  <si>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</si>
  <si>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</si>
  <si>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</si>
  <si>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</si>
  <si>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</si>
  <si>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</si>
  <si>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</si>
  <si>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</si>
  <si>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</si>
  <si>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</si>
  <si>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</si>
  <si>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</si>
  <si>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</si>
  <si>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</si>
  <si>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</si>
  <si>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</si>
  <si>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</si>
  <si>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</si>
  <si>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</si>
  <si>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</si>
  <si>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</si>
  <si>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</si>
  <si>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</si>
  <si>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</si>
  <si>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</si>
  <si>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</si>
  <si>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</si>
  <si>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</si>
  <si>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</si>
  <si>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</si>
  <si>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</si>
  <si>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</si>
  <si>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</si>
  <si>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</si>
  <si>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</si>
  <si>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</si>
  <si>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</si>
  <si>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</si>
  <si>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</si>
  <si>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</si>
  <si>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</si>
  <si>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</si>
  <si>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</si>
  <si>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</si>
  <si>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</si>
  <si>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</si>
  <si>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</si>
  <si>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</si>
  <si>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</si>
  <si>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</si>
  <si>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</si>
  <si>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</si>
  <si>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</si>
  <si>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</si>
  <si>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</si>
  <si>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</si>
  <si>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</si>
  <si>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</si>
  <si>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</si>
  <si>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</si>
  <si>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</si>
  <si>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</si>
  <si>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</si>
  <si>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</si>
  <si>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</si>
  <si>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</si>
  <si>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</si>
  <si>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</si>
  <si>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</si>
  <si>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</si>
  <si>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</si>
  <si>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</si>
  <si>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</si>
  <si>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</si>
  <si>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</si>
  <si>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</si>
  <si>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</si>
  <si>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</si>
  <si>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</si>
  <si>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</si>
  <si>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</si>
  <si>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</si>
  <si>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</si>
  <si>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</si>
  <si>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</si>
  <si>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</si>
  <si>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</si>
  <si>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</si>
  <si>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</si>
  <si>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</si>
  <si>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</si>
  <si>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</si>
  <si>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</si>
  <si>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</si>
  <si>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</si>
  <si>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</si>
  <si>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</si>
  <si>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</si>
  <si>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</si>
  <si>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</si>
  <si>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</si>
  <si>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</si>
  <si>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</si>
  <si>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</si>
  <si>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</si>
  <si>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</si>
  <si>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</si>
  <si>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</si>
  <si>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</si>
  <si>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</si>
  <si>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</si>
  <si>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</si>
  <si>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</si>
  <si>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</si>
  <si>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</si>
  <si>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</si>
  <si>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</si>
  <si>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</si>
  <si>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</si>
  <si>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</si>
  <si>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</si>
  <si>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</si>
  <si>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</si>
  <si>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</si>
  <si>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</si>
  <si>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</si>
  <si>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</si>
  <si>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</si>
  <si>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</si>
  <si>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</si>
  <si>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</si>
  <si>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</si>
  <si>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</si>
  <si>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</si>
  <si>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</si>
  <si>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</si>
  <si>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</si>
  <si>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</si>
  <si>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</si>
  <si>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</si>
  <si>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</si>
  <si>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</si>
  <si>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</si>
  <si>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</si>
  <si>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</si>
  <si>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</si>
  <si>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</si>
  <si>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</si>
  <si>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</si>
  <si>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</si>
  <si>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</si>
  <si>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</si>
  <si>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</si>
  <si>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</si>
  <si>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</si>
  <si>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</si>
  <si>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</si>
  <si>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</si>
  <si>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</si>
  <si>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</si>
  <si>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</si>
  <si>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</si>
  <si>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</si>
  <si>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</si>
  <si>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</si>
  <si>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</si>
  <si>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</si>
  <si>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</si>
  <si>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</si>
  <si>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</si>
  <si>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</si>
  <si>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</si>
  <si>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</si>
  <si>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</si>
  <si>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</si>
  <si>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</si>
  <si>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</si>
  <si>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</si>
  <si>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</si>
  <si>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</si>
  <si>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</si>
  <si>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</si>
  <si>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</si>
  <si>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</si>
  <si>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</si>
  <si>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</si>
  <si>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</si>
  <si>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</si>
  <si>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</si>
  <si>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</si>
  <si>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</si>
  <si>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</si>
  <si>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</si>
  <si>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</si>
  <si>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</si>
  <si>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</si>
  <si>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</si>
  <si>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</si>
  <si>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</si>
  <si>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</si>
  <si>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</si>
  <si>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</si>
  <si>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</si>
  <si>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</si>
  <si>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</si>
  <si>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</si>
  <si>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</si>
  <si>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</si>
  <si>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</si>
  <si>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</si>
  <si>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</si>
  <si>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</si>
  <si>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</si>
  <si>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</si>
  <si>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</si>
  <si>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</si>
  <si>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</si>
  <si>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</si>
  <si>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</si>
  <si>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</si>
  <si>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</si>
  <si>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</si>
  <si>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</si>
  <si>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</si>
  <si>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</si>
  <si>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</si>
  <si>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</si>
  <si>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</si>
  <si>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</si>
  <si>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</si>
  <si>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</si>
  <si>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</si>
  <si>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</si>
  <si>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</si>
  <si>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</si>
  <si>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</si>
  <si>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</si>
  <si>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</si>
  <si>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</si>
  <si>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</si>
  <si>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</si>
  <si>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</si>
  <si>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</si>
  <si>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</si>
  <si>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</si>
  <si>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</si>
  <si>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</si>
  <si>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</si>
  <si>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</si>
  <si>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</si>
  <si>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</si>
  <si>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</si>
  <si>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</si>
  <si>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</si>
  <si>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</si>
  <si>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</si>
  <si>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</si>
  <si>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</si>
  <si>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</si>
  <si>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</si>
  <si>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</si>
  <si>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</si>
  <si>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</si>
  <si>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</si>
  <si>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</si>
  <si>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</si>
  <si>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</si>
  <si>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</si>
  <si>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</si>
  <si>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</si>
  <si>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</si>
  <si>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</si>
  <si>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</si>
  <si>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</si>
  <si>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</si>
  <si>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</si>
  <si>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</si>
  <si>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</si>
  <si>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</si>
  <si>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</si>
  <si>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</si>
  <si>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</si>
  <si>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</si>
  <si>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</si>
  <si>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</si>
  <si>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</si>
  <si>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</si>
  <si>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</si>
  <si>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</si>
  <si>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</si>
  <si>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</si>
  <si>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</si>
  <si>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</si>
  <si>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</si>
  <si>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</si>
  <si>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</si>
  <si>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</si>
  <si>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</si>
  <si>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</si>
  <si>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</si>
  <si>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</si>
  <si>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</si>
  <si>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</si>
  <si>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</si>
  <si>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</si>
  <si>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</si>
  <si>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</si>
  <si>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</si>
  <si>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</si>
  <si>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</si>
  <si>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</si>
  <si>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</si>
  <si>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</si>
  <si>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</si>
  <si>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</si>
  <si>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</si>
  <si>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</si>
  <si>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</si>
  <si>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</si>
  <si>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</si>
  <si>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</si>
  <si>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</si>
  <si>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</si>
  <si>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</si>
  <si>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</si>
  <si>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</si>
  <si>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</si>
  <si>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</si>
  <si>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</si>
  <si>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</si>
  <si>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</si>
  <si>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</si>
  <si>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</si>
  <si>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</si>
  <si>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</si>
  <si>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</si>
  <si>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</si>
  <si>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</si>
  <si>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</si>
  <si>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</si>
  <si>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</si>
  <si>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</si>
  <si>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</si>
  <si>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</si>
  <si>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</si>
  <si>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</si>
  <si>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</si>
  <si>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</si>
  <si>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</si>
  <si>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</si>
  <si>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</si>
  <si>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</si>
  <si>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</si>
  <si>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</si>
  <si>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</si>
  <si>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</si>
  <si>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</si>
  <si>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</si>
  <si>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</si>
  <si>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</si>
  <si>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</si>
  <si>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</si>
  <si>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</si>
  <si>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</si>
  <si>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</si>
  <si>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</si>
  <si>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</si>
  <si>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</si>
  <si>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</si>
  <si>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</si>
  <si>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</si>
  <si>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</si>
  <si>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</si>
  <si>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</si>
  <si>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</si>
  <si>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</si>
  <si>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</si>
  <si>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</si>
  <si>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</si>
  <si>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</si>
  <si>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</si>
  <si>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</si>
  <si>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</si>
  <si>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</si>
  <si>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</si>
  <si>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</si>
  <si>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</si>
  <si>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</si>
  <si>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</si>
  <si>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</si>
  <si>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</si>
  <si>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</si>
  <si>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</si>
  <si>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</si>
  <si>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</si>
  <si>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</si>
  <si>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</si>
  <si>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</si>
  <si>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</si>
  <si>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</si>
  <si>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</si>
  <si>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</si>
  <si>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</si>
  <si>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</si>
  <si>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</si>
  <si>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</si>
  <si>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</si>
  <si>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</si>
  <si>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</si>
  <si>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</si>
  <si>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</si>
  <si>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</si>
  <si>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</si>
  <si>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</si>
  <si>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</si>
  <si>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</si>
  <si>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</si>
  <si>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</si>
  <si>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</si>
  <si>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</si>
  <si>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</si>
  <si>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</si>
  <si>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</si>
  <si>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</si>
  <si>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</si>
  <si>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</si>
  <si>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</si>
  <si>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</si>
  <si>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</si>
  <si>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</si>
  <si>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</si>
  <si>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</si>
  <si>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</si>
  <si>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</si>
  <si>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</si>
  <si>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</si>
  <si>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</si>
  <si>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</si>
  <si>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</si>
  <si>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</si>
  <si>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</si>
  <si>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</si>
  <si>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</si>
  <si>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</si>
  <si>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</si>
  <si>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</si>
  <si>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</si>
  <si>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</si>
  <si>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</si>
  <si>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</si>
  <si>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</si>
  <si>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</si>
  <si>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</si>
  <si>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</si>
  <si>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</si>
  <si>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</si>
  <si>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</si>
  <si>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</si>
  <si>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</si>
  <si>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</si>
  <si>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</si>
  <si>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</si>
  <si>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</si>
  <si>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</si>
  <si>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</si>
  <si>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</si>
  <si>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</si>
  <si>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</si>
  <si>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</si>
  <si>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</si>
  <si>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</si>
  <si>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</si>
  <si>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</si>
  <si>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</si>
  <si>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</si>
  <si>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</si>
  <si>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</si>
  <si>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</si>
  <si>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</si>
  <si>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</si>
  <si>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</si>
  <si>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</si>
  <si>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</si>
  <si>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</si>
  <si>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</si>
  <si>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</si>
  <si>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</si>
  <si>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</si>
  <si>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</si>
  <si>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</si>
  <si>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</si>
  <si>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</si>
  <si>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</si>
  <si>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</si>
  <si>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</si>
  <si>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</si>
  <si>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</si>
  <si>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</si>
  <si>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</si>
  <si>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</si>
  <si>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</si>
  <si>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</si>
  <si>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</si>
  <si>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</si>
  <si>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</si>
  <si>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</si>
  <si>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</si>
  <si>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</si>
  <si>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</si>
  <si>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</si>
  <si>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</si>
  <si>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</si>
  <si>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</si>
  <si>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</si>
  <si>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</si>
  <si>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</si>
  <si>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</si>
  <si>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</si>
  <si>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</si>
  <si>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</si>
  <si>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</si>
  <si>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</si>
  <si>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</si>
  <si>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</si>
  <si>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</si>
  <si>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</si>
  <si>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</si>
  <si>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</si>
  <si>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</si>
  <si>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</si>
  <si>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</si>
  <si>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</si>
  <si>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</si>
  <si>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</si>
  <si>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</si>
  <si>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</si>
  <si>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</si>
  <si>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</si>
  <si>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</si>
  <si>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</si>
  <si>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</si>
  <si>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</si>
  <si>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</si>
  <si>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</si>
  <si>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</si>
  <si>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</si>
  <si>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</si>
  <si>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</si>
  <si>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</si>
  <si>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</si>
  <si>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</si>
  <si>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</si>
  <si>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</si>
  <si>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</si>
  <si>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</si>
  <si>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</si>
  <si>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</si>
  <si>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</si>
  <si>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</si>
  <si>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</si>
  <si>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</si>
  <si>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</si>
  <si>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</si>
  <si>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</si>
  <si>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</si>
  <si>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</si>
  <si>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</si>
  <si>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</si>
  <si>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</si>
  <si>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</si>
  <si>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</si>
  <si>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</si>
  <si>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</si>
  <si>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</si>
  <si>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</si>
  <si>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</si>
  <si>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</si>
  <si>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</si>
  <si>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</si>
  <si>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</si>
  <si>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</si>
  <si>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</si>
  <si>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</si>
  <si>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</si>
  <si>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</si>
  <si>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</si>
  <si>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</si>
  <si>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</si>
  <si>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</si>
  <si>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</si>
  <si>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</si>
  <si>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</si>
  <si>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</si>
  <si>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</si>
  <si>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</si>
  <si>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</si>
  <si>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</si>
  <si>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</si>
  <si>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</si>
  <si>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</si>
  <si>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</si>
  <si>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</si>
  <si>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</si>
  <si>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</si>
  <si>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</si>
  <si>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</si>
  <si>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</si>
  <si>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</si>
  <si>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</si>
  <si>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</si>
  <si>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</si>
  <si>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</si>
  <si>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</si>
  <si>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</si>
  <si>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</si>
  <si>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</si>
  <si>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</si>
  <si>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</si>
  <si>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</si>
  <si>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</si>
  <si>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</si>
  <si>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</si>
  <si>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</si>
  <si>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</si>
  <si>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</si>
  <si>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</si>
  <si>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</si>
  <si>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</si>
  <si>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</si>
  <si>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</si>
  <si>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</si>
  <si>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</si>
  <si>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</si>
  <si>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</si>
  <si>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</si>
  <si>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</si>
  <si>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</si>
  <si>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</si>
  <si>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</si>
  <si>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</si>
  <si>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</si>
  <si>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</si>
  <si>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</si>
  <si>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</si>
  <si>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</si>
  <si>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</si>
  <si>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</si>
  <si>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</si>
  <si>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</si>
  <si>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</si>
  <si>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</si>
  <si>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</si>
  <si>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</si>
  <si>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</si>
  <si>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</si>
  <si>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</si>
  <si>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</si>
  <si>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</si>
  <si>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</si>
  <si>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</si>
  <si>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</si>
  <si>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</si>
  <si>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</si>
  <si>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</si>
  <si>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</si>
  <si>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</si>
  <si>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</si>
  <si>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</si>
  <si>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</si>
  <si>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</si>
  <si>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</si>
  <si>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</si>
  <si>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</si>
  <si>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</si>
  <si>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</si>
  <si>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</si>
  <si>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</si>
  <si>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</si>
  <si>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</si>
  <si>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</si>
  <si>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</si>
  <si>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</si>
  <si>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</si>
  <si>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</si>
  <si>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</si>
  <si>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</si>
  <si>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</si>
  <si>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</si>
  <si>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</si>
  <si>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</si>
  <si>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</si>
  <si>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</si>
  <si>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</si>
  <si>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</si>
  <si>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</si>
  <si>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</si>
  <si>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</si>
  <si>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</si>
  <si>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</si>
  <si>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</si>
  <si>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</si>
  <si>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</si>
  <si>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</si>
  <si>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</si>
  <si>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</si>
  <si>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</si>
  <si>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</si>
  <si>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</si>
  <si>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</si>
  <si>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</si>
  <si>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</si>
  <si>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</si>
  <si>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</si>
  <si>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</si>
  <si>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</si>
  <si>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</si>
  <si>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</si>
  <si>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</si>
  <si>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</si>
  <si>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</si>
  <si>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</si>
  <si>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</si>
  <si>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</si>
  <si>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</si>
  <si>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</si>
  <si>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</si>
  <si>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</si>
  <si>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</si>
  <si>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</si>
  <si>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</si>
  <si>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</si>
  <si>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</si>
  <si>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</si>
  <si>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</si>
  <si>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</si>
  <si>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</si>
  <si>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</si>
  <si>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</si>
  <si>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</si>
  <si>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</si>
  <si>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</si>
  <si>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</si>
  <si>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</si>
  <si>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</si>
  <si>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</si>
  <si>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</si>
  <si>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</si>
  <si>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</si>
  <si>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</si>
  <si>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</si>
  <si>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</si>
  <si>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</si>
  <si>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</si>
  <si>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</si>
  <si>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</si>
  <si>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</si>
  <si>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</si>
  <si>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</si>
  <si>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</si>
  <si>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</si>
  <si>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</si>
  <si>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</si>
  <si>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</si>
  <si>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</si>
  <si>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</si>
  <si>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</si>
  <si>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</si>
  <si>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</si>
  <si>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</si>
  <si>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</si>
  <si>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</si>
  <si>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</si>
  <si>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</si>
  <si>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</si>
  <si>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</si>
  <si>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</si>
  <si>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</si>
  <si>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</si>
  <si>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</si>
  <si>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</si>
  <si>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</si>
  <si>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</si>
  <si>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</si>
  <si>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</si>
  <si>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</si>
  <si>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</si>
  <si>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</si>
  <si>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</si>
  <si>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</si>
  <si>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</si>
  <si>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</si>
  <si>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</si>
  <si>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</si>
  <si>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</si>
  <si>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</si>
  <si>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</si>
  <si>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</si>
  <si>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</si>
  <si>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</si>
  <si>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</si>
  <si>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</si>
  <si>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</si>
  <si>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</si>
  <si>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</si>
  <si>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</si>
  <si>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</si>
  <si>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</si>
  <si>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</si>
  <si>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</si>
  <si>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</si>
  <si>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</si>
  <si>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</si>
  <si>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</si>
  <si>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</si>
  <si>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</si>
  <si>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</si>
  <si>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</si>
  <si>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</si>
  <si>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</si>
  <si>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</si>
  <si>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</si>
  <si>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</si>
  <si>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</si>
  <si>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</si>
  <si>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</si>
  <si>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</si>
  <si>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</si>
  <si>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</si>
  <si>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</si>
  <si>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</si>
  <si>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</si>
  <si>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</si>
  <si>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</si>
  <si>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</si>
  <si>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</si>
  <si>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</si>
  <si>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</si>
  <si>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</si>
  <si>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</si>
  <si>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</si>
  <si>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</si>
  <si>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</si>
  <si>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</si>
  <si>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</si>
  <si>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</si>
  <si>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</si>
  <si>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</si>
  <si>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</si>
  <si>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</si>
  <si>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</si>
  <si>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</si>
  <si>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</si>
  <si>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</si>
  <si>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</si>
  <si>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</si>
  <si>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</si>
  <si>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</si>
  <si>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</si>
  <si>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</si>
  <si>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</si>
  <si>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</si>
  <si>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</si>
  <si>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</si>
  <si>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</si>
  <si>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</si>
  <si>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</si>
  <si>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</si>
  <si>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</si>
  <si>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</si>
  <si>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</si>
  <si>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</si>
  <si>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</si>
  <si>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</si>
  <si>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</si>
  <si>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</si>
  <si>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</si>
  <si>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</si>
  <si>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</si>
  <si>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</si>
  <si>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</si>
  <si>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</si>
  <si>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</si>
  <si>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</si>
  <si>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</si>
  <si>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</si>
  <si>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</si>
  <si>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</si>
  <si>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</si>
  <si>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</si>
  <si>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</si>
  <si>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</si>
  <si>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</si>
  <si>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</si>
  <si>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</si>
  <si>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</si>
  <si>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</si>
  <si>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</si>
  <si>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</si>
  <si>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</si>
  <si>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</si>
  <si>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</si>
  <si>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</si>
  <si>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</si>
  <si>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</si>
  <si>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</si>
  <si>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</si>
  <si>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</si>
  <si>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</si>
  <si>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</si>
  <si>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</si>
  <si>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</si>
  <si>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</si>
  <si>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</si>
  <si>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</si>
  <si>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</si>
  <si>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</si>
  <si>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</si>
  <si>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</si>
  <si>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</si>
  <si>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</si>
  <si>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</si>
  <si>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</si>
  <si>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</si>
  <si>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</si>
  <si>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</si>
  <si>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</si>
  <si>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</si>
  <si>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</si>
  <si>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</si>
  <si>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</si>
  <si>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</si>
  <si>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</si>
  <si>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</si>
  <si>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</si>
  <si>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</si>
  <si>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</si>
  <si>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</si>
  <si>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</si>
  <si>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</si>
  <si>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</si>
  <si>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</si>
  <si>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</si>
  <si>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</si>
  <si>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</si>
  <si>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</si>
  <si>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</si>
  <si>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</si>
  <si>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</si>
  <si>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</si>
  <si>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</si>
  <si>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</si>
  <si>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</si>
  <si>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</si>
  <si>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</si>
  <si>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</si>
  <si>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</si>
  <si>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</si>
  <si>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</si>
  <si>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</si>
  <si>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</si>
  <si>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</si>
  <si>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</si>
  <si>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</si>
  <si>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</si>
  <si>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</si>
  <si>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</si>
  <si>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</si>
  <si>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</si>
  <si>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</si>
  <si>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</si>
  <si>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</si>
  <si>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</si>
  <si>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</si>
  <si>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</si>
  <si>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</si>
  <si>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</si>
  <si>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</si>
  <si>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</si>
  <si>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</si>
  <si>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</si>
  <si>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</si>
  <si>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</si>
  <si>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</si>
  <si>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</si>
  <si>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</si>
  <si>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</si>
  <si>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</si>
  <si>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</si>
  <si>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</si>
  <si>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</si>
  <si>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</si>
  <si>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</si>
  <si>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</si>
  <si>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</si>
  <si>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</si>
  <si>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</si>
  <si>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</si>
  <si>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</si>
  <si>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</si>
  <si>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</si>
  <si>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</si>
  <si>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</si>
  <si>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</si>
  <si>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</si>
  <si>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</si>
  <si>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</si>
  <si>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</si>
  <si>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</si>
  <si>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</si>
  <si>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</si>
  <si>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</si>
  <si>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</si>
  <si>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</si>
  <si>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</si>
  <si>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</si>
  <si>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</si>
  <si>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</si>
  <si>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</si>
  <si>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</si>
  <si>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</si>
  <si>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</si>
  <si>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</si>
  <si>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</si>
  <si>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</si>
  <si>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</si>
  <si>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</si>
  <si>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</si>
  <si>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</si>
  <si>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</si>
  <si>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</si>
  <si>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</si>
  <si>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</si>
  <si>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</si>
  <si>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</si>
  <si>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</si>
  <si>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</si>
  <si>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</si>
  <si>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</si>
  <si>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</si>
  <si>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</si>
  <si>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</si>
  <si>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</si>
  <si>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</si>
  <si>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</si>
  <si>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</si>
  <si>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</si>
  <si>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</si>
  <si>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</si>
  <si>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</si>
  <si>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</si>
  <si>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</si>
  <si>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</si>
  <si>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</si>
  <si>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</si>
  <si>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</si>
  <si>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</si>
  <si>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</si>
  <si>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</si>
  <si>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</si>
  <si>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</si>
  <si>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</si>
  <si>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</si>
  <si>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</si>
  <si>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</si>
  <si>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</si>
  <si>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</si>
  <si>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</si>
  <si>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</si>
  <si>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</si>
  <si>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</si>
  <si>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</si>
  <si>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</si>
  <si>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</si>
  <si>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</si>
  <si>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</si>
  <si>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</si>
  <si>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</si>
  <si>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</si>
  <si>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</si>
  <si>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</si>
  <si>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</si>
  <si>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</si>
  <si>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</si>
  <si>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</si>
  <si>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</si>
  <si>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</si>
  <si>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</si>
  <si>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</si>
  <si>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</si>
  <si>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</si>
  <si>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</si>
  <si>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</si>
  <si>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</si>
  <si>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</si>
  <si>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</si>
  <si>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</si>
  <si>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</si>
  <si>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</si>
  <si>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</si>
  <si>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</si>
  <si>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</si>
  <si>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</si>
  <si>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</si>
  <si>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</si>
  <si>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</si>
  <si>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</si>
  <si>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</si>
  <si>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</si>
  <si>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</si>
  <si>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</si>
  <si>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</si>
  <si>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</si>
  <si>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</si>
  <si>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</si>
  <si>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</si>
  <si>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</si>
  <si>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</si>
  <si>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</si>
  <si>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</si>
  <si>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</si>
  <si>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</si>
  <si>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</si>
  <si>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</si>
  <si>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</si>
  <si>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</si>
  <si>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</si>
  <si>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</si>
  <si>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</si>
  <si>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</si>
  <si>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</si>
  <si>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</si>
  <si>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</si>
  <si>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</si>
  <si>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</si>
  <si>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</si>
  <si>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</si>
  <si>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</si>
  <si>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</si>
  <si>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</si>
  <si>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</si>
  <si>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</si>
  <si>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</si>
  <si>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</si>
  <si>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</si>
  <si>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</si>
  <si>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</si>
  <si>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</si>
  <si>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</si>
  <si>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</si>
  <si>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</si>
  <si>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</si>
  <si>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</si>
  <si>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</si>
  <si>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</si>
  <si>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</si>
  <si>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</si>
  <si>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</si>
  <si>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</si>
  <si>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</si>
  <si>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</si>
  <si>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</si>
  <si>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</si>
  <si>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</si>
  <si>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</si>
  <si>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</si>
  <si>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</si>
  <si>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</si>
  <si>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</si>
  <si>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</si>
  <si>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</si>
  <si>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</si>
  <si>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</si>
  <si>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</si>
  <si>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</si>
  <si>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</si>
  <si>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</si>
  <si>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</si>
  <si>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</si>
  <si>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</si>
  <si>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</si>
  <si>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</si>
  <si>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</si>
  <si>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</si>
  <si>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</si>
  <si>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</si>
  <si>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</si>
  <si>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</si>
  <si>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</si>
  <si>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</si>
  <si>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</si>
  <si>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</si>
  <si>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</si>
  <si>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</si>
  <si>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</si>
  <si>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</si>
  <si>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</si>
  <si>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</si>
  <si>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</si>
  <si>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</si>
  <si>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</si>
  <si>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</si>
  <si>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</si>
  <si>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</si>
  <si>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</si>
  <si>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</si>
  <si>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</si>
  <si>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</si>
  <si>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</si>
  <si>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</si>
  <si>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</si>
  <si>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</si>
  <si>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</si>
  <si>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</si>
  <si>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</si>
  <si>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</si>
  <si>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</si>
  <si>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</si>
  <si>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</si>
  <si>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</si>
  <si>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</si>
  <si>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</si>
  <si>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</si>
  <si>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</si>
  <si>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</si>
  <si>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</si>
  <si>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</si>
  <si>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</si>
  <si>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</si>
  <si>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</si>
  <si>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</si>
  <si>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</si>
  <si>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</si>
  <si>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</si>
  <si>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</si>
  <si>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</si>
  <si>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</si>
  <si>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</si>
  <si>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</si>
  <si>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</si>
  <si>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</si>
  <si>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</si>
  <si>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</si>
  <si>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</si>
  <si>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</si>
  <si>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</si>
  <si>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</si>
  <si>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</si>
  <si>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</si>
  <si>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</si>
  <si>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</si>
  <si>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</si>
  <si>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</si>
  <si>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</si>
  <si>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</si>
  <si>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</si>
  <si>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</si>
  <si>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</si>
  <si>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</si>
  <si>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</si>
  <si>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</si>
  <si>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</si>
  <si>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</si>
  <si>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</si>
  <si>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</si>
  <si>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</si>
  <si>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</si>
  <si>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</si>
  <si>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</si>
  <si>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</si>
  <si>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</si>
  <si>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</si>
  <si>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</si>
  <si>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</si>
  <si>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</si>
  <si>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</si>
  <si>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</si>
  <si>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</si>
  <si>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</si>
  <si>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</si>
  <si>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</si>
  <si>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</si>
  <si>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</si>
  <si>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</si>
  <si>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</si>
  <si>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</si>
  <si>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</si>
  <si>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</si>
  <si>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</si>
  <si>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</si>
  <si>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</si>
  <si>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</si>
  <si>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</si>
  <si>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</si>
  <si>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</si>
  <si>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</si>
  <si>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</si>
  <si>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</si>
  <si>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</si>
  <si>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</si>
  <si>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</si>
  <si>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</si>
  <si>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</si>
  <si>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</si>
  <si>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</si>
  <si>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</si>
  <si>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</si>
  <si>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</si>
  <si>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</si>
  <si>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</si>
  <si>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</si>
  <si>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</si>
  <si>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</si>
  <si>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</si>
  <si>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</si>
  <si>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</si>
  <si>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</si>
  <si>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</si>
  <si>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</si>
  <si>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</si>
  <si>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</si>
  <si>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</si>
  <si>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</si>
  <si>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</si>
  <si>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</si>
  <si>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</si>
  <si>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</si>
  <si>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</si>
  <si>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</si>
  <si>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</si>
  <si>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</si>
  <si>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</si>
  <si>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</si>
  <si>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</si>
  <si>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</si>
  <si>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</si>
  <si>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</si>
  <si>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</si>
  <si>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</si>
  <si>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</si>
  <si>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</si>
  <si>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</si>
  <si>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</si>
  <si>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</si>
  <si>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</si>
  <si>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</si>
  <si>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</si>
  <si>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</si>
  <si>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</si>
  <si>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</si>
  <si>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</si>
  <si>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</si>
  <si>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</si>
  <si>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</si>
  <si>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</si>
  <si>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</si>
  <si>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</si>
  <si>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</si>
  <si>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</si>
  <si>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</si>
  <si>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</si>
  <si>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</si>
  <si>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</si>
  <si>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</si>
  <si>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</si>
  <si>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</si>
  <si>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</si>
  <si>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</si>
  <si>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</si>
  <si>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</si>
  <si>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</si>
  <si>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</si>
  <si>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</si>
  <si>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</si>
  <si>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</si>
  <si>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</si>
  <si>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</si>
  <si>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</si>
  <si>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</si>
  <si>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</si>
  <si>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</si>
  <si>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</si>
  <si>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</si>
  <si>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</si>
  <si>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</si>
  <si>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</si>
  <si>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</si>
  <si>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</si>
  <si>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</si>
  <si>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</si>
  <si>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</si>
  <si>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</si>
  <si>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</si>
  <si>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</si>
  <si>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</si>
  <si>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</si>
  <si>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</si>
  <si>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</si>
  <si>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</si>
  <si>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</si>
  <si>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</si>
  <si>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</si>
  <si>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</si>
  <si>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</si>
  <si>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</si>
  <si>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</si>
  <si>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</si>
  <si>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</si>
  <si>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</si>
  <si>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</si>
  <si>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</si>
  <si>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</si>
  <si>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</si>
  <si>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</si>
  <si>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</si>
  <si>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</si>
  <si>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</si>
  <si>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</si>
  <si>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</si>
  <si>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</si>
  <si>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</si>
  <si>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</si>
  <si>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</si>
  <si>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</si>
  <si>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</si>
  <si>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</si>
  <si>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</si>
  <si>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</si>
  <si>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</si>
  <si>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</si>
  <si>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</si>
  <si>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</si>
  <si>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</si>
  <si>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</si>
  <si>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</si>
  <si>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</si>
  <si>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</si>
  <si>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</si>
  <si>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</si>
  <si>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</si>
  <si>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</si>
  <si>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</si>
  <si>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</si>
  <si>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</si>
  <si>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</si>
  <si>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</si>
  <si>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</si>
  <si>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</si>
  <si>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</si>
  <si>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</si>
  <si>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</si>
  <si>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</si>
  <si>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</si>
  <si>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</si>
  <si>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</si>
  <si>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</si>
  <si>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</si>
  <si>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</si>
  <si>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</si>
  <si>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</si>
  <si>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</si>
  <si>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</si>
  <si>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</si>
  <si>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</si>
  <si>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</si>
  <si>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</si>
  <si>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</si>
  <si>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</si>
  <si>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</si>
  <si>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</si>
  <si>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</si>
  <si>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</si>
  <si>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</si>
  <si>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</si>
  <si>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</si>
  <si>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</si>
  <si>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</si>
  <si>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</si>
  <si>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</si>
  <si>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</si>
  <si>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</si>
  <si>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</si>
  <si>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</si>
  <si>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</si>
  <si>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</si>
  <si>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</si>
  <si>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</si>
  <si>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</si>
  <si>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</si>
  <si>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</si>
  <si>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</si>
  <si>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</si>
  <si>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</si>
  <si>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</si>
  <si>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</si>
  <si>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</si>
  <si>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</si>
  <si>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</si>
  <si>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</si>
  <si>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</si>
  <si>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</si>
  <si>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</si>
  <si>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</si>
  <si>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</si>
  <si>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</si>
  <si>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</si>
  <si>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</si>
  <si>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</si>
  <si>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</si>
  <si>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</si>
  <si>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</si>
  <si>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</si>
  <si>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</si>
  <si>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</si>
  <si>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</si>
  <si>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</si>
  <si>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</si>
  <si>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</si>
  <si>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</si>
  <si>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</si>
  <si>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</si>
  <si>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</si>
  <si>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</si>
  <si>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</si>
  <si>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</si>
  <si>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</si>
  <si>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</si>
  <si>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</si>
  <si>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</si>
  <si>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</si>
  <si>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</si>
  <si>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</si>
  <si>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</si>
  <si>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</si>
  <si>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</si>
  <si>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</si>
  <si>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</si>
  <si>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</si>
  <si>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</si>
  <si>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</si>
  <si>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</si>
  <si>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</si>
  <si>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</si>
  <si>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</si>
  <si>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</si>
  <si>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</si>
  <si>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</si>
  <si>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</si>
  <si>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</si>
  <si>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</si>
  <si>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</si>
  <si>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</si>
  <si>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</si>
  <si>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</si>
  <si>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</si>
  <si>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</si>
  <si>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</si>
  <si>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</si>
  <si>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</si>
  <si>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</si>
  <si>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</si>
  <si>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</si>
  <si>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</si>
  <si>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</si>
  <si>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</si>
  <si>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</si>
  <si>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</si>
  <si>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</si>
  <si>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</si>
  <si>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</si>
  <si>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</si>
  <si>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</si>
  <si>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</si>
  <si>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</si>
  <si>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</si>
  <si>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</si>
  <si>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</si>
  <si>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</si>
  <si>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</si>
  <si>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</si>
  <si>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</si>
  <si>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</si>
  <si>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</si>
  <si>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</si>
  <si>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</si>
  <si>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</si>
  <si>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</si>
  <si>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</si>
  <si>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</si>
  <si>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</si>
  <si>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</si>
  <si>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</si>
  <si>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</si>
  <si>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</si>
  <si>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</si>
  <si>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</si>
  <si>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</si>
  <si>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</si>
  <si>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</si>
  <si>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</si>
  <si>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</si>
  <si>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</si>
  <si>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</si>
  <si>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</si>
  <si>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</si>
  <si>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</si>
  <si>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</si>
  <si>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</si>
  <si>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</si>
  <si>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</si>
  <si>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</si>
  <si>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</si>
  <si>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</si>
  <si>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</si>
  <si>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</si>
  <si>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</si>
  <si>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</si>
  <si>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</si>
  <si>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</si>
  <si>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</si>
  <si>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</si>
  <si>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</si>
  <si>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</si>
  <si>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</si>
  <si>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</si>
  <si>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</si>
  <si>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</si>
  <si>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</si>
  <si>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</si>
  <si>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</si>
  <si>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</si>
  <si>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</si>
  <si>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</si>
  <si>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</si>
  <si>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</si>
  <si>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</si>
  <si>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</si>
  <si>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</si>
  <si>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</si>
  <si>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</si>
  <si>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</si>
  <si>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</si>
  <si>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</si>
  <si>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</si>
  <si>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</si>
  <si>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</si>
  <si>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</si>
  <si>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</si>
  <si>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</si>
  <si>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</si>
  <si>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</si>
  <si>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</si>
  <si>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</si>
  <si>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</si>
  <si>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</si>
  <si>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</si>
  <si>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</si>
  <si>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</si>
  <si>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</si>
  <si>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</si>
  <si>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</si>
  <si>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</si>
  <si>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</si>
  <si>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</si>
  <si>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</si>
  <si>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</si>
  <si>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</si>
  <si>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</si>
  <si>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</si>
  <si>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</si>
  <si>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</si>
  <si>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</si>
  <si>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</si>
  <si>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</si>
  <si>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</si>
  <si>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</si>
  <si>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</si>
  <si>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</si>
  <si>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</si>
  <si>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</si>
  <si>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</si>
  <si>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</si>
  <si>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</si>
  <si>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</si>
  <si>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</si>
  <si>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</si>
  <si>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</si>
  <si>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</si>
  <si>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</si>
  <si>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</si>
  <si>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</si>
  <si>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</si>
  <si>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</si>
  <si>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</si>
  <si>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</si>
  <si>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</si>
  <si>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</si>
  <si>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</si>
  <si>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</si>
  <si>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</si>
  <si>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</si>
  <si>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</si>
  <si>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</si>
  <si>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</si>
  <si>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</si>
  <si>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</si>
  <si>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</si>
  <si>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</si>
  <si>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</si>
  <si>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</si>
  <si>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</si>
  <si>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</si>
  <si>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</si>
  <si>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</si>
  <si>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</si>
  <si>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</si>
  <si>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</si>
  <si>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</si>
  <si>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</si>
  <si>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</si>
  <si>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</si>
  <si>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</si>
  <si>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</si>
  <si>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</si>
  <si>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</si>
  <si>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</si>
  <si>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</si>
  <si>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</si>
  <si>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</si>
  <si>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</si>
  <si>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</si>
  <si>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</si>
  <si>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</si>
  <si>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</si>
  <si>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</si>
  <si>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</si>
  <si>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</si>
  <si>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</si>
  <si>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</si>
  <si>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</si>
  <si>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</si>
  <si>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</si>
  <si>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</si>
  <si>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</si>
  <si>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</si>
  <si>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</si>
  <si>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</si>
  <si>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</si>
  <si>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</si>
  <si>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</si>
  <si>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</si>
  <si>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</si>
  <si>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</si>
  <si>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</si>
  <si>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</si>
  <si>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</si>
  <si>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</si>
  <si>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</si>
  <si>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</si>
  <si>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</si>
  <si>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</si>
  <si>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</si>
  <si>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</si>
  <si>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</si>
  <si>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</si>
  <si>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</si>
  <si>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</si>
  <si>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</si>
  <si>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</si>
  <si>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</si>
  <si>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</si>
  <si>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</si>
  <si>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</si>
  <si>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</si>
  <si>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</si>
  <si>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</si>
  <si>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</si>
  <si>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</si>
  <si>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</si>
  <si>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</si>
  <si>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</si>
  <si>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</si>
  <si>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</si>
  <si>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</si>
  <si>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</si>
  <si>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</si>
  <si>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</si>
  <si>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</si>
  <si>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</si>
  <si>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</si>
  <si>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</si>
  <si>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</si>
  <si>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</si>
  <si>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</si>
  <si>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</si>
  <si>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</si>
  <si>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</si>
  <si>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</si>
  <si>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</si>
  <si>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</si>
  <si>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</si>
  <si>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</si>
  <si>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</si>
  <si>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</si>
  <si>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</si>
  <si>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</si>
  <si>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</si>
  <si>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</si>
  <si>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</si>
  <si>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</si>
  <si>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</si>
  <si>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</si>
  <si>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</si>
  <si>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</si>
  <si>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</si>
  <si>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</si>
  <si>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</si>
  <si>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</si>
  <si>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</si>
  <si>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</si>
  <si>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</si>
  <si>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</si>
  <si>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</si>
  <si>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</si>
  <si>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</si>
  <si>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</si>
  <si>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</si>
  <si>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</si>
  <si>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</si>
  <si>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</si>
  <si>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</si>
  <si>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</si>
  <si>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</si>
  <si>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</si>
  <si>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</si>
  <si>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</si>
  <si>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</si>
  <si>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</si>
  <si>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</si>
  <si>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</si>
  <si>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</si>
  <si>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</si>
  <si>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</si>
  <si>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</si>
  <si>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</si>
  <si>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</si>
  <si>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</si>
  <si>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</si>
  <si>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</si>
  <si>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</si>
  <si>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</si>
  <si>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</si>
  <si>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</si>
  <si>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</si>
  <si>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</si>
  <si>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</si>
  <si>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</si>
  <si>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</si>
  <si>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</si>
  <si>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</si>
  <si>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</si>
  <si>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</si>
  <si>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</si>
  <si>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</si>
  <si>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</si>
  <si>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</si>
  <si>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</si>
  <si>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</si>
  <si>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</si>
  <si>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</si>
  <si>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</si>
  <si>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</si>
  <si>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</si>
  <si>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</si>
  <si>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</si>
  <si>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</si>
  <si>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</si>
  <si>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</si>
  <si>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</si>
  <si>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</si>
  <si>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</si>
  <si>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</si>
  <si>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</si>
  <si>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</si>
  <si>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</si>
  <si>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</si>
  <si>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</si>
  <si>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</si>
  <si>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</si>
  <si>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</si>
  <si>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</si>
  <si>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</si>
  <si>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</si>
  <si>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</si>
  <si>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</si>
  <si>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</si>
  <si>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</si>
  <si>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</si>
  <si>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</si>
  <si>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</si>
  <si>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</si>
  <si>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</si>
  <si>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</si>
  <si>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</si>
  <si>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</si>
  <si>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</si>
  <si>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</si>
  <si>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</si>
  <si>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</si>
  <si>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</si>
  <si>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</si>
  <si>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</si>
  <si>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</si>
  <si>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</si>
  <si>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</si>
  <si>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</si>
  <si>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</si>
  <si>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</si>
  <si>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</si>
  <si>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</si>
  <si>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</si>
  <si>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</si>
  <si>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</si>
  <si>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</si>
  <si>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</si>
  <si>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</si>
  <si>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</si>
  <si>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</si>
  <si>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</si>
  <si>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</si>
  <si>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</si>
  <si>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</si>
  <si>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</si>
  <si>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</si>
  <si>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</si>
  <si>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</si>
  <si>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</si>
  <si>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</si>
  <si>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</si>
  <si>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</si>
  <si>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</si>
  <si>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</si>
  <si>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</si>
  <si>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</si>
  <si>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</si>
  <si>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</si>
  <si>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</si>
  <si>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</si>
  <si>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</si>
  <si>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</si>
  <si>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</si>
  <si>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</si>
  <si>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</si>
  <si>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</si>
  <si>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</si>
  <si>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</si>
  <si>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</si>
  <si>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</si>
  <si>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</si>
  <si>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</si>
  <si>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</si>
  <si>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</si>
  <si>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</si>
  <si>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</si>
  <si>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</si>
  <si>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</si>
  <si>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</si>
  <si>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</si>
  <si>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</si>
  <si>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</si>
  <si>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</si>
  <si>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</si>
  <si>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</si>
  <si>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</si>
  <si>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</si>
  <si>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</si>
  <si>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</si>
  <si>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</si>
  <si>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</si>
  <si>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</si>
  <si>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</si>
  <si>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</si>
  <si>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</si>
  <si>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</si>
  <si>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</si>
  <si>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</si>
  <si>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</si>
  <si>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</si>
  <si>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</si>
  <si>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</si>
  <si>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</si>
  <si>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</si>
  <si>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</si>
  <si>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</si>
  <si>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</si>
  <si>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</si>
  <si>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</si>
  <si>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</si>
  <si>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</si>
  <si>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</si>
  <si>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</si>
  <si>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</si>
  <si>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</si>
  <si>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</si>
  <si>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</si>
  <si>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</si>
  <si>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</si>
  <si>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</si>
  <si>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</si>
  <si>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</si>
  <si>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</si>
  <si>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</si>
  <si>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</si>
  <si>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</si>
  <si>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</si>
  <si>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</si>
  <si>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</si>
  <si>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</si>
  <si>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</si>
  <si>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</si>
  <si>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</si>
  <si>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</si>
  <si>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</si>
  <si>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</si>
  <si>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</si>
  <si>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</si>
  <si>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</si>
  <si>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</si>
  <si>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</si>
  <si>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</si>
  <si>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</si>
  <si>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</si>
  <si>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</si>
  <si>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</si>
  <si>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</si>
  <si>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</si>
  <si>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</si>
  <si>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</si>
  <si>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</si>
  <si>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</si>
  <si>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</si>
  <si>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</si>
  <si>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</si>
  <si>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</si>
  <si>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</si>
  <si>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</si>
  <si>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</si>
  <si>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</si>
  <si>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</si>
  <si>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</si>
  <si>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</si>
  <si>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</si>
  <si>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</si>
  <si>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</si>
  <si>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</si>
  <si>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</si>
  <si>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</si>
  <si>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</si>
  <si>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</si>
  <si>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</si>
  <si>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</si>
  <si>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</si>
  <si>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</si>
  <si>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</si>
  <si>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</si>
  <si>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</si>
  <si>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</si>
  <si>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</si>
  <si>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</si>
  <si>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</si>
  <si>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</si>
  <si>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</si>
  <si>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</si>
  <si>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</si>
  <si>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</si>
  <si>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</si>
  <si>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</si>
  <si>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</si>
  <si>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</si>
  <si>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</si>
  <si>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</si>
  <si>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</si>
  <si>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</si>
  <si>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</si>
  <si>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</si>
  <si>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</si>
  <si>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</si>
  <si>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</si>
  <si>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</si>
  <si>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</si>
  <si>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</si>
  <si>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</si>
  <si>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</si>
  <si>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</si>
  <si>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</si>
  <si>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</si>
  <si>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</si>
  <si>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</si>
  <si>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</si>
  <si>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</si>
  <si>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</si>
  <si>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</si>
  <si>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</si>
  <si>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</si>
  <si>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</si>
  <si>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</si>
  <si>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</si>
  <si>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</si>
  <si>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</si>
  <si>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</si>
  <si>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</si>
  <si>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</si>
  <si>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</si>
  <si>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</si>
  <si>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</si>
  <si>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</si>
  <si>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</si>
  <si>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</si>
  <si>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</si>
  <si>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</si>
  <si>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</si>
  <si>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</si>
  <si>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</si>
  <si>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</si>
  <si>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</si>
  <si>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</si>
  <si>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</si>
  <si>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</si>
  <si>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</si>
  <si>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</si>
  <si>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</si>
  <si>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</si>
  <si>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</si>
  <si>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</si>
  <si>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</si>
  <si>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</si>
  <si>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</si>
  <si>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</si>
  <si>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</si>
  <si>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</si>
  <si>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</si>
  <si>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</si>
  <si>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</si>
  <si>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</si>
  <si>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</si>
  <si>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</si>
  <si>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</si>
  <si>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</si>
  <si>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</si>
  <si>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</si>
  <si>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</si>
  <si>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</si>
  <si>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</si>
  <si>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</si>
  <si>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</si>
  <si>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</si>
  <si>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</si>
  <si>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</si>
  <si>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</si>
  <si>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</si>
  <si>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</si>
  <si>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</si>
  <si>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</si>
  <si>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</si>
  <si>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</si>
  <si>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</si>
  <si>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</si>
  <si>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</si>
  <si>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</si>
  <si>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</si>
  <si>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</si>
  <si>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</si>
  <si>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</si>
  <si>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</si>
  <si>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</si>
  <si>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</si>
  <si>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</si>
  <si>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</si>
  <si>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</si>
  <si>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</si>
  <si>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</si>
  <si>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</si>
  <si>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</si>
  <si>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</si>
  <si>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</si>
  <si>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</si>
  <si>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</si>
  <si>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</si>
  <si>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</si>
  <si>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</si>
  <si>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</si>
  <si>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</si>
  <si>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</si>
  <si>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</si>
  <si>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</si>
  <si>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</si>
  <si>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</si>
  <si>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</si>
  <si>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</si>
  <si>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</si>
  <si>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</si>
  <si>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</si>
  <si>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</si>
  <si>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</si>
  <si>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</si>
  <si>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</si>
  <si>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</si>
  <si>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</si>
  <si>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</si>
  <si>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</si>
  <si>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</si>
  <si>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</si>
  <si>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</si>
  <si>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</si>
  <si>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</si>
  <si>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</si>
  <si>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</si>
  <si>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</si>
  <si>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</si>
  <si>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</si>
  <si>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</si>
  <si>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</si>
  <si>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</si>
  <si>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</si>
  <si>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</si>
  <si>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</si>
  <si>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</si>
  <si>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</si>
  <si>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</si>
  <si>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</si>
  <si>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</si>
  <si>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</si>
  <si>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</si>
  <si>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</si>
  <si>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</si>
  <si>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</si>
  <si>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</si>
  <si>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</si>
  <si>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</si>
  <si>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</si>
  <si>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</si>
  <si>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</si>
  <si>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</si>
  <si>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</si>
  <si>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</si>
  <si>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</si>
  <si>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</si>
  <si>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</si>
  <si>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</si>
  <si>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</si>
  <si>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</si>
  <si>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</si>
  <si>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</si>
  <si>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</si>
  <si>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</si>
  <si>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</si>
  <si>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</si>
  <si>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</si>
  <si>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</si>
  <si>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</si>
  <si>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</si>
  <si>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</si>
  <si>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</si>
  <si>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</si>
  <si>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</si>
  <si>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</si>
  <si>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</si>
  <si>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</si>
  <si>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</si>
  <si>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</si>
  <si>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</si>
  <si>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</si>
  <si>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</si>
  <si>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</si>
  <si>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</si>
  <si>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</si>
  <si>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</si>
  <si>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</si>
  <si>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</si>
  <si>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</si>
  <si>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</si>
  <si>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</si>
  <si>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</si>
  <si>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</si>
  <si>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</si>
  <si>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</si>
  <si>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</si>
  <si>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</si>
  <si>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</si>
  <si>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</si>
  <si>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</si>
  <si>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</si>
  <si>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</si>
  <si>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</si>
  <si>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</si>
  <si>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</si>
  <si>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</si>
  <si>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</si>
  <si>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</si>
  <si>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</si>
  <si>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</si>
  <si>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</si>
  <si>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</si>
  <si>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</si>
  <si>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</si>
  <si>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</si>
  <si>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</si>
  <si>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</si>
  <si>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</si>
  <si>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</si>
  <si>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</si>
  <si>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</si>
  <si>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</si>
  <si>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</si>
  <si>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</si>
  <si>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</si>
  <si>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</si>
  <si>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</si>
  <si>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</si>
  <si>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</si>
  <si>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</si>
  <si>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</si>
  <si>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</si>
  <si>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</si>
  <si>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</si>
  <si>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</si>
  <si>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</si>
  <si>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</si>
  <si>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</si>
  <si>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</si>
  <si>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</si>
  <si>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</si>
  <si>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</si>
  <si>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</si>
  <si>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</si>
  <si>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</si>
  <si>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</si>
  <si>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</si>
  <si>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</si>
  <si>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</si>
  <si>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</si>
  <si>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</si>
  <si>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</si>
  <si>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</si>
  <si>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</si>
  <si>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</si>
  <si>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</si>
  <si>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</si>
  <si>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</si>
  <si>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</si>
  <si>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</si>
  <si>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</si>
  <si>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</si>
  <si>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</si>
  <si>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</si>
  <si>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</si>
  <si>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</si>
  <si>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</si>
  <si>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</si>
  <si>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</si>
  <si>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</si>
  <si>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</si>
  <si>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</si>
  <si>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</si>
  <si>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</si>
  <si>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</si>
  <si>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</si>
  <si>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</si>
  <si>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</si>
  <si>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</si>
  <si>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</si>
  <si>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</si>
  <si>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</si>
  <si>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</si>
  <si>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</si>
  <si>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</si>
  <si>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</si>
  <si>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</si>
  <si>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</si>
  <si>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</si>
  <si>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</si>
  <si>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</si>
  <si>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</si>
  <si>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</si>
  <si>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</si>
  <si>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</si>
  <si>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</si>
  <si>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</si>
  <si>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</si>
  <si>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</si>
  <si>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</si>
  <si>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</si>
  <si>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</si>
  <si>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</si>
  <si>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</si>
  <si>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</si>
  <si>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</si>
  <si>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</si>
  <si>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</si>
  <si>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</si>
  <si>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</si>
  <si>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</si>
  <si>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</si>
  <si>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</si>
  <si>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</si>
  <si>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</si>
  <si>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</si>
  <si>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</si>
  <si>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</si>
  <si>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</si>
  <si>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</si>
  <si>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</si>
  <si>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</si>
  <si>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</si>
  <si>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</si>
  <si>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</si>
  <si>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</si>
  <si>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</si>
  <si>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</si>
  <si>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</si>
  <si>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</si>
  <si>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</si>
  <si>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</si>
  <si>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</si>
  <si>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</si>
  <si>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</si>
  <si>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</si>
  <si>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</si>
  <si>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</si>
  <si>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</si>
  <si>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</si>
  <si>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</si>
  <si>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</si>
  <si>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</si>
  <si>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</si>
  <si>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</si>
  <si>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</si>
  <si>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</si>
  <si>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</si>
  <si>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</si>
  <si>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</si>
  <si>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</si>
  <si>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</si>
  <si>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</si>
  <si>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</si>
  <si>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</si>
  <si>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</si>
  <si>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</si>
  <si>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</si>
  <si>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</si>
  <si>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</si>
  <si>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</si>
  <si>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</si>
  <si>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</si>
  <si>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</si>
  <si>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</si>
  <si>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</si>
  <si>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</si>
  <si>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</si>
  <si>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</si>
  <si>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</si>
  <si>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</si>
  <si>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</si>
  <si>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</si>
  <si>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</si>
  <si>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</si>
  <si>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</si>
  <si>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</si>
  <si>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</si>
  <si>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</si>
  <si>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</si>
  <si>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</si>
  <si>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</si>
  <si>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</si>
  <si>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</si>
  <si>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</si>
  <si>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</si>
  <si>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</si>
  <si>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</si>
  <si>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</si>
  <si>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</si>
  <si>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</si>
  <si>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</si>
  <si>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</si>
  <si>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</si>
  <si>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</si>
  <si>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</si>
  <si>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</si>
  <si>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</si>
  <si>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</si>
  <si>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</si>
  <si>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</si>
  <si>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</si>
  <si>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</si>
  <si>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</si>
  <si>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</si>
  <si>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</si>
  <si>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</si>
  <si>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</si>
  <si>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</si>
  <si>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</si>
  <si>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</si>
  <si>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</si>
  <si>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</si>
  <si>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</si>
  <si>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</si>
  <si>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</si>
  <si>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</si>
  <si>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</si>
  <si>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</si>
  <si>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</si>
  <si>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</si>
  <si>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</si>
  <si>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</si>
  <si>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</si>
  <si>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</si>
  <si>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</si>
  <si>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</si>
  <si>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</si>
  <si>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</si>
  <si>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</si>
  <si>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</si>
  <si>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</si>
  <si>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</si>
  <si>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</si>
  <si>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</si>
  <si>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</si>
  <si>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</si>
  <si>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</si>
  <si>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</si>
  <si>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</si>
  <si>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</si>
  <si>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</si>
  <si>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</si>
  <si>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</si>
  <si>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</si>
  <si>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</si>
  <si>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</si>
  <si>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</si>
  <si>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</si>
  <si>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</si>
  <si>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</si>
  <si>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</si>
  <si>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</si>
  <si>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</si>
  <si>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</si>
  <si>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</si>
  <si>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</si>
  <si>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</si>
  <si>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</si>
  <si>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</si>
  <si>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</si>
  <si>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</si>
  <si>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</si>
  <si>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</si>
  <si>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</si>
  <si>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</si>
  <si>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</si>
  <si>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</si>
  <si>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</si>
  <si>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</si>
  <si>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</si>
  <si>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</si>
  <si>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</si>
  <si>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</si>
  <si>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</si>
  <si>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</si>
  <si>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</si>
  <si>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</si>
  <si>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</si>
  <si>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</si>
  <si>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</si>
  <si>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</si>
  <si>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</si>
  <si>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</si>
  <si>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</si>
  <si>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</si>
  <si>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</si>
  <si>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</si>
  <si>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</si>
  <si>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</si>
  <si>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</si>
  <si>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</si>
  <si>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</si>
  <si>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</si>
  <si>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</si>
  <si>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</si>
  <si>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</si>
  <si>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</si>
  <si>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</si>
  <si>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</si>
  <si>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</si>
  <si>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</si>
  <si>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</si>
  <si>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</si>
  <si>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</si>
  <si>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</si>
  <si>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</si>
  <si>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</si>
  <si>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</si>
  <si>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</si>
  <si>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</si>
  <si>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</si>
  <si>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</si>
  <si>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</si>
  <si>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</si>
  <si>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</si>
  <si>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</si>
  <si>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</si>
  <si>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</si>
  <si>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</si>
  <si>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</si>
  <si>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</si>
  <si>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</si>
  <si>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</si>
  <si>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</si>
  <si>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</si>
  <si>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</si>
  <si>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</si>
  <si>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</si>
  <si>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</si>
  <si>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</si>
  <si>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</si>
  <si>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</si>
  <si>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</si>
  <si>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</si>
  <si>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</si>
  <si>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</si>
  <si>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</si>
  <si>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</si>
  <si>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</si>
  <si>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</si>
  <si>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</si>
  <si>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</si>
  <si>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</si>
  <si>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</si>
  <si>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</si>
  <si>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</si>
  <si>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</si>
  <si>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</si>
  <si>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</si>
  <si>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</si>
  <si>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</si>
  <si>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</si>
  <si>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</si>
  <si>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</si>
  <si>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</si>
  <si>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</si>
  <si>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</si>
  <si>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</si>
  <si>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</si>
  <si>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</si>
  <si>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</si>
  <si>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</si>
  <si>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</si>
  <si>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</si>
  <si>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</si>
  <si>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</si>
  <si>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</si>
  <si>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</si>
  <si>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</si>
  <si>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</si>
  <si>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</si>
  <si>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</si>
  <si>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</si>
  <si>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</si>
  <si>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</si>
  <si>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</si>
  <si>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</si>
  <si>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</si>
  <si>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</si>
  <si>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</si>
  <si>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</si>
  <si>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</si>
  <si>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</si>
  <si>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</si>
  <si>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</si>
  <si>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</si>
  <si>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</si>
  <si>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</si>
  <si>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</si>
  <si>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</si>
  <si>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</si>
  <si>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</si>
  <si>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</si>
  <si>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</si>
  <si>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</si>
  <si>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</si>
  <si>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</si>
  <si>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</si>
  <si>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</si>
  <si>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</si>
  <si>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</si>
  <si>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</si>
  <si>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</si>
  <si>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</si>
  <si>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</si>
  <si>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</si>
  <si>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</si>
  <si>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</si>
  <si>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</si>
  <si>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</si>
  <si>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</si>
  <si>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</si>
  <si>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</si>
  <si>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</si>
  <si>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</si>
  <si>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</si>
  <si>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</si>
  <si>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</si>
  <si>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</si>
  <si>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</si>
  <si>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</si>
  <si>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</si>
  <si>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</si>
  <si>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</si>
  <si>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</si>
  <si>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</si>
  <si>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</si>
  <si>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</si>
  <si>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</si>
  <si>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</si>
  <si>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</si>
  <si>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</si>
  <si>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</si>
  <si>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</si>
  <si>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</si>
  <si>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</si>
  <si>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</si>
  <si>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</si>
  <si>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</si>
  <si>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</si>
  <si>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</si>
  <si>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</si>
  <si>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</si>
  <si>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</si>
  <si>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</si>
  <si>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</si>
  <si>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</si>
  <si>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</si>
  <si>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</si>
  <si>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</si>
  <si>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</si>
  <si>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</si>
  <si>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</si>
  <si>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</si>
  <si>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</si>
  <si>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</si>
  <si>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</si>
  <si>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</si>
  <si>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</si>
  <si>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</si>
  <si>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</si>
  <si>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</si>
  <si>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</si>
  <si>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</si>
  <si>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</si>
  <si>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</si>
  <si>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</si>
  <si>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</si>
  <si>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</si>
  <si>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</si>
  <si>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</si>
  <si>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</si>
  <si>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</si>
  <si>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</si>
  <si>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</si>
  <si>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</si>
  <si>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</si>
  <si>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</si>
  <si>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</si>
  <si>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</si>
  <si>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</si>
  <si>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</si>
  <si>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</si>
  <si>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</si>
  <si>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</si>
  <si>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</si>
  <si>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</si>
  <si>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</si>
  <si>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</si>
  <si>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</si>
  <si>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</si>
  <si>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</si>
  <si>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</si>
  <si>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</si>
  <si>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</si>
  <si>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</si>
  <si>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</si>
  <si>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</si>
  <si>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</si>
  <si>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</si>
  <si>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</si>
  <si>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</si>
  <si>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</si>
  <si>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</si>
  <si>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</si>
  <si>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</si>
  <si>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</si>
  <si>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</si>
  <si>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</si>
  <si>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</si>
  <si>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</si>
  <si>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</si>
  <si>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</si>
  <si>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</si>
  <si>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</si>
  <si>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</si>
  <si>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</si>
  <si>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</si>
  <si>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</si>
  <si>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</si>
  <si>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</si>
  <si>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</si>
  <si>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</si>
  <si>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</si>
  <si>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</si>
  <si>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</si>
  <si>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</si>
  <si>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</si>
  <si>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</si>
  <si>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</si>
  <si>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</si>
  <si>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</si>
  <si>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</si>
  <si>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</si>
  <si>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</si>
  <si>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</si>
  <si>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</si>
  <si>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</si>
  <si>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</si>
  <si>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</si>
  <si>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</si>
  <si>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</si>
  <si>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</si>
  <si>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</si>
  <si>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</si>
  <si>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</si>
  <si>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</si>
  <si>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</si>
  <si>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</si>
  <si>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</si>
  <si>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</si>
  <si>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</si>
  <si>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</si>
  <si>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</si>
  <si>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</si>
  <si>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</si>
  <si>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</si>
  <si>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</si>
  <si>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</si>
  <si>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</si>
  <si>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</si>
  <si>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</si>
  <si>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</si>
  <si>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</si>
  <si>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</si>
  <si>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</si>
  <si>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</si>
  <si>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</si>
  <si>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</si>
  <si>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</si>
  <si>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</si>
  <si>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</si>
  <si>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</si>
  <si>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</si>
  <si>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</si>
  <si>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</si>
  <si>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</si>
  <si>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</si>
  <si>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</si>
  <si>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</si>
  <si>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</si>
  <si>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</si>
  <si>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</si>
  <si>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</si>
  <si>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</si>
  <si>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</si>
  <si>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</si>
  <si>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</si>
  <si>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</si>
  <si>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</si>
  <si>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</si>
  <si>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</si>
  <si>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</si>
  <si>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</si>
  <si>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</si>
  <si>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</si>
  <si>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</si>
  <si>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</si>
  <si>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</si>
  <si>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</si>
  <si>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</si>
  <si>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</si>
  <si>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</si>
  <si>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</si>
  <si>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</si>
  <si>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</si>
  <si>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</si>
  <si>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</si>
  <si>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</si>
  <si>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</si>
  <si>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</si>
  <si>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</si>
  <si>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</si>
  <si>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</si>
  <si>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</si>
  <si>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</si>
  <si>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</si>
  <si>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</si>
  <si>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</si>
  <si>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</si>
  <si>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</si>
  <si>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</si>
  <si>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</si>
  <si>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</si>
  <si>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</si>
  <si>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</si>
  <si>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</si>
  <si>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</si>
  <si>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</si>
  <si>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</si>
  <si>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</si>
  <si>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</si>
  <si>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</si>
  <si>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</si>
  <si>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</si>
  <si>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</si>
  <si>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</si>
  <si>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</si>
  <si>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</si>
  <si>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</si>
  <si>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</si>
  <si>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</si>
  <si>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</si>
  <si>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</si>
  <si>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</si>
  <si>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</si>
  <si>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</si>
  <si>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</si>
  <si>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</si>
  <si>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</si>
  <si>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</si>
  <si>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</si>
  <si>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</si>
  <si>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</si>
  <si>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</si>
  <si>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</si>
  <si>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</si>
  <si>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</si>
  <si>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</si>
  <si>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</si>
  <si>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</si>
  <si>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</si>
  <si>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</si>
  <si>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</si>
  <si>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</si>
  <si>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</si>
  <si>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</si>
  <si>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</si>
  <si>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</si>
  <si>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</si>
  <si>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</si>
  <si>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</si>
  <si>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</si>
  <si>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</si>
  <si>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</si>
  <si>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</si>
  <si>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</si>
  <si>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</si>
  <si>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</si>
  <si>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</si>
  <si>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</si>
  <si>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</si>
  <si>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</si>
  <si>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</si>
  <si>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</si>
  <si>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</si>
  <si>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</si>
  <si>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</si>
  <si>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</si>
  <si>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</si>
  <si>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</si>
  <si>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</si>
  <si>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</si>
  <si>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</si>
  <si>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</si>
  <si>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</si>
  <si>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</si>
  <si>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</si>
  <si>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</si>
  <si>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</si>
  <si>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</si>
  <si>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</si>
  <si>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</si>
  <si>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</si>
  <si>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</si>
  <si>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</si>
  <si>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</si>
  <si>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</si>
  <si>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</si>
  <si>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</si>
  <si>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</si>
  <si>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</si>
  <si>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</si>
  <si>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</si>
  <si>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</si>
  <si>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</si>
  <si>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</si>
  <si>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</si>
  <si>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</si>
  <si>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</si>
  <si>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</si>
  <si>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</si>
  <si>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</si>
  <si>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</si>
  <si>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</si>
  <si>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</si>
  <si>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</si>
  <si>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</si>
  <si>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</si>
  <si>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</si>
  <si>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</si>
  <si>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</si>
  <si>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</si>
  <si>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</si>
  <si>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</si>
  <si>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</si>
  <si>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</si>
  <si>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</si>
  <si>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</si>
  <si>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</si>
  <si>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</si>
  <si>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</si>
  <si>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</si>
  <si>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</si>
  <si>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</si>
  <si>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</si>
  <si>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</si>
  <si>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</si>
  <si>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</si>
  <si>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</si>
  <si>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</si>
  <si>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</si>
  <si>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</si>
  <si>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</si>
  <si>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</si>
  <si>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</si>
  <si>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</si>
  <si>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</si>
  <si>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</si>
  <si>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</si>
  <si>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</si>
  <si>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</si>
  <si>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</si>
  <si>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</si>
  <si>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</si>
  <si>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</si>
  <si>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</si>
  <si>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</si>
  <si>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</si>
  <si>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</si>
  <si>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</si>
  <si>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</si>
  <si>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</si>
  <si>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</si>
  <si>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</si>
  <si>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</si>
  <si>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</si>
  <si>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</si>
  <si>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</si>
  <si>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</si>
  <si>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</si>
  <si>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</si>
  <si>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</si>
  <si>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</si>
  <si>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</si>
  <si>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</si>
  <si>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</si>
  <si>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</si>
  <si>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</si>
  <si>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</si>
  <si>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</si>
  <si>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</si>
  <si>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</si>
  <si>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</si>
  <si>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</si>
  <si>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</si>
  <si>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</si>
  <si>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</si>
  <si>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</si>
  <si>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</si>
  <si>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</si>
  <si>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</si>
  <si>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</si>
  <si>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</si>
  <si>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</si>
  <si>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</si>
  <si>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</si>
  <si>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</si>
  <si>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</si>
  <si>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</si>
  <si>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</si>
  <si>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</si>
  <si>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</si>
  <si>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</si>
  <si>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</si>
  <si>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</si>
  <si>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</si>
  <si>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</si>
  <si>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</si>
  <si>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</si>
  <si>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</si>
  <si>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</si>
  <si>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</si>
  <si>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</si>
  <si>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</si>
  <si>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</si>
  <si>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</si>
  <si>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</si>
  <si>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</si>
  <si>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</si>
  <si>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</si>
  <si>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</si>
  <si>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</si>
  <si>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</si>
  <si>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</si>
  <si>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</si>
  <si>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</si>
  <si>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</si>
  <si>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</si>
  <si>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</si>
  <si>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</si>
  <si>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</si>
  <si>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</si>
  <si>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</si>
  <si>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</si>
  <si>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</si>
  <si>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</si>
  <si>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</si>
  <si>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</si>
  <si>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</si>
  <si>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</si>
  <si>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</si>
  <si>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</si>
  <si>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</si>
  <si>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</si>
  <si>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</si>
  <si>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</si>
  <si>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</si>
  <si>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</si>
  <si>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</si>
  <si>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</si>
  <si>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</si>
  <si>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</si>
  <si>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</si>
  <si>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</si>
  <si>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</si>
  <si>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</si>
  <si>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</si>
  <si>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</si>
  <si>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</si>
  <si>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</si>
  <si>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</si>
  <si>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</si>
  <si>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</si>
  <si>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</si>
  <si>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</si>
  <si>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</si>
  <si>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</si>
  <si>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</si>
  <si>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</si>
  <si>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</si>
  <si>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</si>
  <si>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</si>
  <si>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</si>
  <si>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</si>
  <si>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</si>
  <si>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</si>
  <si>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</si>
  <si>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</si>
  <si>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</si>
  <si>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</si>
  <si>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</si>
  <si>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</si>
  <si>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</si>
  <si>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</si>
  <si>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</si>
  <si>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</si>
  <si>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</si>
  <si>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</si>
  <si>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</si>
  <si>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</si>
  <si>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</si>
  <si>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</si>
  <si>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</si>
  <si>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</si>
  <si>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</si>
  <si>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</si>
  <si>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</si>
  <si>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</si>
  <si>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</si>
  <si>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</si>
  <si>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</si>
  <si>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</si>
  <si>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</si>
  <si>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</si>
  <si>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</si>
  <si>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</si>
  <si>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</si>
  <si>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</si>
  <si>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</si>
  <si>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</si>
  <si>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</si>
  <si>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</si>
  <si>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</si>
  <si>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</si>
  <si>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</si>
  <si>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</si>
  <si>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</si>
  <si>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</si>
  <si>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</si>
  <si>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</si>
  <si>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</si>
  <si>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</si>
  <si>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</si>
  <si>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</si>
  <si>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</si>
  <si>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</si>
  <si>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</si>
  <si>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</si>
  <si>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</si>
  <si>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</si>
  <si>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</si>
  <si>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</si>
  <si>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</si>
  <si>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</si>
  <si>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</si>
  <si>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</si>
  <si>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</si>
  <si>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</si>
  <si>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</si>
  <si>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</si>
  <si>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</si>
  <si>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</si>
  <si>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</si>
  <si>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</si>
  <si>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</si>
  <si>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</si>
  <si>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</si>
  <si>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</si>
  <si>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</si>
  <si>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</si>
  <si>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</si>
  <si>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</si>
  <si>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</si>
  <si>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</si>
  <si>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</si>
  <si>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</si>
  <si>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</si>
  <si>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</si>
  <si>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</si>
  <si>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</si>
  <si>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</si>
  <si>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</si>
  <si>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</si>
  <si>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</si>
  <si>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</si>
  <si>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</si>
  <si>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</si>
  <si>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</si>
  <si>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</si>
  <si>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</si>
  <si>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</si>
  <si>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</si>
  <si>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</si>
  <si>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</si>
  <si>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</si>
  <si>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</si>
  <si>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</si>
  <si>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</si>
  <si>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</si>
  <si>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</si>
  <si>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</si>
  <si>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</si>
  <si>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</si>
  <si>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</si>
  <si>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</si>
  <si>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</si>
  <si>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</si>
  <si>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</si>
  <si>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</si>
  <si>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</si>
  <si>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</si>
  <si>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</si>
  <si>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</si>
  <si>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</si>
  <si>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</si>
  <si>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</si>
  <si>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</si>
  <si>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</si>
  <si>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</si>
  <si>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</si>
  <si>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</si>
  <si>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</si>
  <si>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</si>
  <si>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</si>
  <si>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</si>
  <si>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</si>
  <si>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</si>
  <si>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</si>
  <si>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</si>
  <si>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</si>
  <si>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</si>
  <si>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</si>
  <si>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</si>
  <si>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</si>
  <si>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</si>
  <si>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</si>
  <si>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</si>
  <si>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</si>
  <si>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</si>
  <si>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</si>
  <si>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</si>
  <si>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</si>
  <si>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</si>
  <si>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</si>
  <si>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</si>
  <si>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</si>
  <si>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</si>
  <si>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</si>
  <si>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</si>
  <si>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</si>
  <si>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</si>
  <si>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</si>
  <si>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</si>
  <si>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</si>
  <si>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</si>
  <si>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</si>
  <si>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</si>
  <si>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</si>
  <si>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</si>
  <si>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</si>
  <si>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</si>
  <si>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</si>
  <si>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</si>
  <si>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</si>
  <si>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</si>
  <si>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</si>
  <si>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</si>
  <si>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</si>
  <si>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</si>
  <si>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</si>
  <si>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</si>
  <si>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</si>
  <si>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</si>
  <si>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</si>
  <si>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</si>
  <si>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</si>
  <si>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</si>
  <si>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</si>
  <si>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</si>
  <si>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</si>
  <si>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</si>
  <si>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</si>
  <si>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</si>
  <si>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</si>
  <si>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</si>
  <si>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</si>
  <si>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</si>
  <si>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</si>
  <si>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</si>
  <si>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</si>
  <si>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</si>
  <si>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</si>
  <si>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</si>
  <si>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</si>
  <si>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</si>
  <si>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</si>
  <si>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</si>
  <si>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</si>
  <si>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</si>
  <si>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</si>
  <si>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</si>
  <si>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</si>
  <si>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</si>
  <si>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</si>
  <si>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</si>
  <si>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</si>
  <si>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</si>
  <si>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</si>
  <si>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</si>
  <si>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</si>
  <si>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</si>
  <si>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</si>
  <si>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</si>
  <si>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</si>
  <si>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</si>
  <si>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</si>
  <si>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</si>
  <si>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</si>
  <si>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</si>
  <si>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</si>
  <si>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</si>
  <si>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</si>
  <si>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</si>
  <si>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</si>
  <si>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</si>
  <si>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</si>
  <si>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</si>
  <si>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</si>
  <si>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</si>
  <si>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</si>
  <si>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</si>
  <si>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</si>
  <si>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</si>
  <si>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</si>
  <si>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</si>
  <si>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</si>
  <si>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</si>
  <si>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</si>
  <si>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</si>
  <si>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</si>
  <si>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</si>
  <si>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</si>
  <si>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</si>
  <si>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</si>
  <si>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</si>
  <si>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</si>
  <si>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</si>
  <si>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</si>
  <si>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</si>
  <si>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</si>
  <si>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</si>
  <si>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</si>
  <si>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</si>
  <si>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</si>
  <si>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</si>
  <si>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</si>
  <si>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</si>
  <si>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</si>
  <si>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</si>
  <si>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</si>
  <si>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</si>
  <si>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</si>
  <si>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</si>
  <si>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</si>
  <si>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</si>
  <si>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</si>
  <si>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</si>
  <si>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</si>
  <si>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</si>
  <si>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</si>
  <si>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</si>
  <si>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</si>
  <si>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</si>
  <si>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</si>
  <si>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</si>
  <si>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</si>
  <si>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</si>
  <si>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</si>
  <si>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</si>
  <si>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</si>
  <si>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</si>
  <si>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</si>
  <si>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</si>
  <si>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</si>
  <si>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</si>
  <si>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</si>
  <si>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</si>
  <si>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</si>
  <si>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</si>
  <si>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</si>
  <si>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</si>
  <si>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</si>
  <si>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</si>
  <si>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</si>
  <si>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</si>
  <si>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</si>
  <si>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</si>
  <si>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</si>
  <si>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</si>
  <si>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</si>
  <si>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</si>
  <si>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</si>
  <si>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</si>
  <si>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</si>
  <si>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</si>
  <si>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</si>
  <si>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</si>
  <si>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</si>
  <si>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</si>
  <si>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</si>
  <si>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</si>
  <si>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</si>
  <si>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</si>
  <si>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</si>
  <si>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</si>
  <si>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</si>
  <si>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</si>
  <si>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</si>
  <si>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</si>
  <si>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</si>
  <si>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</si>
  <si>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</si>
  <si>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</si>
  <si>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</si>
  <si>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</si>
  <si>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</si>
  <si>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</si>
  <si>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</si>
  <si>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</si>
  <si>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</si>
  <si>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</si>
  <si>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</si>
  <si>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</si>
  <si>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</si>
  <si>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</si>
  <si>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</si>
  <si>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</si>
  <si>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</si>
  <si>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</si>
  <si>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</si>
  <si>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</si>
  <si>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</si>
  <si>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</si>
  <si>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</si>
  <si>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</si>
  <si>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</si>
  <si>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</si>
  <si>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</si>
  <si>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</si>
  <si>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</si>
  <si>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</si>
  <si>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</si>
  <si>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</si>
  <si>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</si>
  <si>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</si>
  <si>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</si>
  <si>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</si>
  <si>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</si>
  <si>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</si>
  <si>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</si>
  <si>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</si>
  <si>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</si>
  <si>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</si>
  <si>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</si>
  <si>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</si>
  <si>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</si>
  <si>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</si>
  <si>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</si>
  <si>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</si>
  <si>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</si>
  <si>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</si>
  <si>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</si>
  <si>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</si>
  <si>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</si>
  <si>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</si>
  <si>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</si>
  <si>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</si>
  <si>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</si>
  <si>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</si>
  <si>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</si>
  <si>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</si>
  <si>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</si>
  <si>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</si>
  <si>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</si>
  <si>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</si>
  <si>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</si>
  <si>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</si>
  <si>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</si>
  <si>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</si>
  <si>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</si>
  <si>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</si>
  <si>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</si>
  <si>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</si>
  <si>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</si>
  <si>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</si>
  <si>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</si>
  <si>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</si>
  <si>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</si>
  <si>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</si>
  <si>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</si>
  <si>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</si>
  <si>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</si>
  <si>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</si>
  <si>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</si>
  <si>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</si>
  <si>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</si>
  <si>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</si>
  <si>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</si>
  <si>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</si>
  <si>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</si>
  <si>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</si>
  <si>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</si>
  <si>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</si>
  <si>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</si>
  <si>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</si>
  <si>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</si>
  <si>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</si>
  <si>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</si>
  <si>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</si>
  <si>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</si>
  <si>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</si>
  <si>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</si>
  <si>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</si>
  <si>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</si>
  <si>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</si>
  <si>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</si>
  <si>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</si>
  <si>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</si>
  <si>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</si>
  <si>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</si>
  <si>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</si>
  <si>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</si>
  <si>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</si>
  <si>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</si>
  <si>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</si>
  <si>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</si>
  <si>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</si>
  <si>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</si>
  <si>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</si>
  <si>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</si>
  <si>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</si>
  <si>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</si>
  <si>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</si>
  <si>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</si>
  <si>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</si>
  <si>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</si>
  <si>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</si>
  <si>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</si>
  <si>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</si>
  <si>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</si>
  <si>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</si>
  <si>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</si>
  <si>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</si>
  <si>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</si>
  <si>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</si>
  <si>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</si>
  <si>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</si>
  <si>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</si>
  <si>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</si>
  <si>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</si>
  <si>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</si>
  <si>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</si>
  <si>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</si>
  <si>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</si>
  <si>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</si>
  <si>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</si>
  <si>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</si>
  <si>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</si>
  <si>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</si>
  <si>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</si>
  <si>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</si>
  <si>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</si>
  <si>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</si>
  <si>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</si>
  <si>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</si>
  <si>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</si>
  <si>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</si>
  <si>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</si>
  <si>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</si>
  <si>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</si>
  <si>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</si>
  <si>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</si>
  <si>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</si>
  <si>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</si>
  <si>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</si>
  <si>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</si>
  <si>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</si>
  <si>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</si>
  <si>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</si>
  <si>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</si>
  <si>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</si>
  <si>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</si>
  <si>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</si>
  <si>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</si>
  <si>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</si>
  <si>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</si>
  <si>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</si>
  <si>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</si>
  <si>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</si>
  <si>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</si>
  <si>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</si>
  <si>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</si>
  <si>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</si>
  <si>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</si>
  <si>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</si>
  <si>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</si>
  <si>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</si>
  <si>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</si>
  <si>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</si>
  <si>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</si>
  <si>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</si>
  <si>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</si>
  <si>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</si>
  <si>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</si>
  <si>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</si>
  <si>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</si>
  <si>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</si>
  <si>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</si>
  <si>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</si>
  <si>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</si>
  <si>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</si>
  <si>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</si>
  <si>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</si>
  <si>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</si>
  <si>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</si>
  <si>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</si>
  <si>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</si>
  <si>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</si>
  <si>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</si>
  <si>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</si>
  <si>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</si>
  <si>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</si>
  <si>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</si>
  <si>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</si>
  <si>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</si>
  <si>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</si>
  <si>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</si>
  <si>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</si>
  <si>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</si>
  <si>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</si>
  <si>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</si>
  <si>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</si>
  <si>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</si>
  <si>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</si>
  <si>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</si>
  <si>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</si>
  <si>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</si>
  <si>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</si>
  <si>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</si>
  <si>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</si>
  <si>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</si>
  <si>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</si>
  <si>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</si>
  <si>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</si>
  <si>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</si>
  <si>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</si>
  <si>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</si>
  <si>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</si>
  <si>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</si>
  <si>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</si>
  <si>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</si>
  <si>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</si>
  <si>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</si>
  <si>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</si>
  <si>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</si>
  <si>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</si>
  <si>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</si>
  <si>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</si>
  <si>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</si>
  <si>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</si>
  <si>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</si>
  <si>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</si>
  <si>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</si>
  <si>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</si>
  <si>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</si>
  <si>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</si>
  <si>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</si>
  <si>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</si>
  <si>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</si>
  <si>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</si>
  <si>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</si>
  <si>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</si>
  <si>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</si>
  <si>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</si>
  <si>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</si>
  <si>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</si>
  <si>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</si>
  <si>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</si>
  <si>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</si>
  <si>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</si>
  <si>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</si>
  <si>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</si>
  <si>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</si>
  <si>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</si>
  <si>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</si>
  <si>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</si>
  <si>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</si>
  <si>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</si>
  <si>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</si>
  <si>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</si>
  <si>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</si>
  <si>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</si>
  <si>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</si>
  <si>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</si>
  <si>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</si>
  <si>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</si>
  <si>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</si>
  <si>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</si>
  <si>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</si>
  <si>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</si>
  <si>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</si>
  <si>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</si>
  <si>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</si>
  <si>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</si>
  <si>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</si>
  <si>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</si>
  <si>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</si>
  <si>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</si>
  <si>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</si>
  <si>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</si>
  <si>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</si>
  <si>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</si>
  <si>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</si>
  <si>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</si>
  <si>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</si>
  <si>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</si>
  <si>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</si>
  <si>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</si>
  <si>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</si>
  <si>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</si>
  <si>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</si>
  <si>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</si>
  <si>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</si>
  <si>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</si>
  <si>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</si>
  <si>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</si>
  <si>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</si>
  <si>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</si>
  <si>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</si>
  <si>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</si>
  <si>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</si>
  <si>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</si>
  <si>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</si>
  <si>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</si>
  <si>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</si>
  <si>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</si>
  <si>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</si>
  <si>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</si>
  <si>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</si>
  <si>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</si>
  <si>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</si>
  <si>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</si>
  <si>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</si>
  <si>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</si>
  <si>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</si>
  <si>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</si>
  <si>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</si>
  <si>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</si>
  <si>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</si>
  <si>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</si>
  <si>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</si>
  <si>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</si>
  <si>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</si>
  <si>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</si>
  <si>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</si>
  <si>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</si>
  <si>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</si>
  <si>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</si>
  <si>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</si>
  <si>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</si>
  <si>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</si>
  <si>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</si>
  <si>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</si>
  <si>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</si>
  <si>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</si>
  <si>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</si>
  <si>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</si>
  <si>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</si>
  <si>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</si>
  <si>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</si>
  <si>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</si>
  <si>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</si>
  <si>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</si>
  <si>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</si>
  <si>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</si>
  <si>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</si>
  <si>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</si>
  <si>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</si>
  <si>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</si>
  <si>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</si>
  <si>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</si>
  <si>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</si>
  <si>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</si>
  <si>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</si>
  <si>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</si>
  <si>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</si>
  <si>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</si>
  <si>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</si>
  <si>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</si>
  <si>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</si>
  <si>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</si>
  <si>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</si>
  <si>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</si>
  <si>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</si>
  <si>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</si>
  <si>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</si>
  <si>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</si>
  <si>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</si>
  <si>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</si>
  <si>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</si>
  <si>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</si>
  <si>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</si>
  <si>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</si>
  <si>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</si>
  <si>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</si>
  <si>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</si>
  <si>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</si>
  <si>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</si>
  <si>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</si>
  <si>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</si>
  <si>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</si>
  <si>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</si>
  <si>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</si>
  <si>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</si>
  <si>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</si>
  <si>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</si>
  <si>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</si>
  <si>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</si>
  <si>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</si>
  <si>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</si>
  <si>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</si>
  <si>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</si>
  <si>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</si>
  <si>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</si>
  <si>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</si>
  <si>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</si>
  <si>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</si>
  <si>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</si>
  <si>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</si>
  <si>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</si>
  <si>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</si>
  <si>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</si>
  <si>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</si>
  <si>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</si>
  <si>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</si>
  <si>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</si>
  <si>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</si>
  <si>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</si>
  <si>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</si>
  <si>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</si>
  <si>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</si>
  <si>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</si>
  <si>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</si>
  <si>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</si>
  <si>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</si>
  <si>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</si>
  <si>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</si>
  <si>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</si>
  <si>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</si>
  <si>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</si>
  <si>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</si>
  <si>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</si>
  <si>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</si>
  <si>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</si>
  <si>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</si>
  <si>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</si>
  <si>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</si>
  <si>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</si>
  <si>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</si>
  <si>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</si>
  <si>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</si>
  <si>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</si>
  <si>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</si>
  <si>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</si>
  <si>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</si>
  <si>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</si>
  <si>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</si>
  <si>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</si>
  <si>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</si>
  <si>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</si>
  <si>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</si>
  <si>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</si>
  <si>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</si>
  <si>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</si>
  <si>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</si>
  <si>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</si>
  <si>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</si>
  <si>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</si>
  <si>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</si>
  <si>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</si>
  <si>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</si>
  <si>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</si>
  <si>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</si>
  <si>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</si>
  <si>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</si>
  <si>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</si>
  <si>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</si>
  <si>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</si>
  <si>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</si>
  <si>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</si>
  <si>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</si>
  <si>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</si>
  <si>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</si>
  <si>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</si>
  <si>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</si>
  <si>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</si>
  <si>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</si>
  <si>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</si>
  <si>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</si>
  <si>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</si>
  <si>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</si>
  <si>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</si>
  <si>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</si>
  <si>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</si>
  <si>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</si>
  <si>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</si>
  <si>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</si>
  <si>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</si>
  <si>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</si>
  <si>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</si>
  <si>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</si>
  <si>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</si>
  <si>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</si>
  <si>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</si>
  <si>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</si>
  <si>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</si>
  <si>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</si>
  <si>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</si>
  <si>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</si>
  <si>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</si>
  <si>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</si>
  <si>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</si>
  <si>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</si>
  <si>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</si>
  <si>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</si>
  <si>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</si>
  <si>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</si>
  <si>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</si>
  <si>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</si>
  <si>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</si>
  <si>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</si>
  <si>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</si>
  <si>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</si>
  <si>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</si>
  <si>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</si>
  <si>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</si>
  <si>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</si>
  <si>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</si>
  <si>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</si>
  <si>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</si>
  <si>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</si>
  <si>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</si>
  <si>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</si>
  <si>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</si>
  <si>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</si>
  <si>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</si>
  <si>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</si>
  <si>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</si>
  <si>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</si>
  <si>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</si>
  <si>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</si>
  <si>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</si>
  <si>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</si>
  <si>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</si>
  <si>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</si>
  <si>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</si>
  <si>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</si>
  <si>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</si>
  <si>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</si>
  <si>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</si>
  <si>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</si>
  <si>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</si>
  <si>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</si>
  <si>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</si>
  <si>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</si>
  <si>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</si>
  <si>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</si>
  <si>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</si>
  <si>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</si>
  <si>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</si>
  <si>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</si>
  <si>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</si>
  <si>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</si>
  <si>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</si>
  <si>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</si>
  <si>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</si>
  <si>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</si>
  <si>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</si>
  <si>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</si>
  <si>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</si>
  <si>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</si>
  <si>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</si>
  <si>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</si>
  <si>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</si>
  <si>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</si>
  <si>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</si>
  <si>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</si>
  <si>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</si>
  <si>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</si>
  <si>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</si>
  <si>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</si>
  <si>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</si>
  <si>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</si>
  <si>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</si>
  <si>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</si>
  <si>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</si>
  <si>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</si>
  <si>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</si>
  <si>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</si>
  <si>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</si>
  <si>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</si>
  <si>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</si>
  <si>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</si>
  <si>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</si>
  <si>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</si>
  <si>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</si>
  <si>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</si>
  <si>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</si>
  <si>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</si>
  <si>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</si>
  <si>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</si>
  <si>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</si>
  <si>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</si>
  <si>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</si>
  <si>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</si>
  <si>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</si>
  <si>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</si>
  <si>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</si>
  <si>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</si>
  <si>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</si>
  <si>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</si>
  <si>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</si>
  <si>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</si>
  <si>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</si>
  <si>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</si>
  <si>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</si>
  <si>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</si>
  <si>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</si>
  <si>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</si>
  <si>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</si>
  <si>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</si>
  <si>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</si>
  <si>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</si>
  <si>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</si>
  <si>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</si>
  <si>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</si>
  <si>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</si>
  <si>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</si>
  <si>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</si>
  <si>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</si>
  <si>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</si>
  <si>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</si>
  <si>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</si>
  <si>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</si>
  <si>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</si>
  <si>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</si>
  <si>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</si>
  <si>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</si>
  <si>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</si>
  <si>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</si>
  <si>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</si>
  <si>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</si>
  <si>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</si>
  <si>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</si>
  <si>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</si>
  <si>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</si>
  <si>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</si>
  <si>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</si>
  <si>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</si>
  <si>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</si>
  <si>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</si>
  <si>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</si>
  <si>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</si>
  <si>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</si>
  <si>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</si>
  <si>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</si>
  <si>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</si>
  <si>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</si>
  <si>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</si>
  <si>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</si>
  <si>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</si>
  <si>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</si>
  <si>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</si>
  <si>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</si>
  <si>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</si>
  <si>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</si>
  <si>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</si>
  <si>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</si>
  <si>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</si>
  <si>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</si>
  <si>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</si>
  <si>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</si>
  <si>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</si>
  <si>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</si>
  <si>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</si>
  <si>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</si>
  <si>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</si>
  <si>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</si>
  <si>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</si>
  <si>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</si>
  <si>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</si>
  <si>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</si>
  <si>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</si>
  <si>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</si>
  <si>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</si>
  <si>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</si>
  <si>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</si>
  <si>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</si>
  <si>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</si>
  <si>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</si>
  <si>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</si>
  <si>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</si>
  <si>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</si>
  <si>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</si>
  <si>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</si>
  <si>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</si>
  <si>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</si>
  <si>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</si>
  <si>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</si>
  <si>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</si>
  <si>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</si>
  <si>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</si>
  <si>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</si>
  <si>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</si>
  <si>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</si>
  <si>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</si>
  <si>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</si>
  <si>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</si>
  <si>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</si>
  <si>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</si>
  <si>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</si>
  <si>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</si>
  <si>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</si>
  <si>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</si>
  <si>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</si>
  <si>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</si>
  <si>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</si>
  <si>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</si>
  <si>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</si>
  <si>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</si>
  <si>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</si>
  <si>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</si>
  <si>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</si>
  <si>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</si>
  <si>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</si>
  <si>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</si>
  <si>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</si>
  <si>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</si>
  <si>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</si>
  <si>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</si>
  <si>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</si>
  <si>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</si>
  <si>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</si>
  <si>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</si>
  <si>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</si>
  <si>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</si>
  <si>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</si>
  <si>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</si>
  <si>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</si>
  <si>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</si>
  <si>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</si>
  <si>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</si>
  <si>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</si>
  <si>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</si>
  <si>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</si>
  <si>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</si>
  <si>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</si>
  <si>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</si>
  <si>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</si>
  <si>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</si>
  <si>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</si>
  <si>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</si>
  <si>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</si>
  <si>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</si>
  <si>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</si>
  <si>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</si>
  <si>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</si>
  <si>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</si>
  <si>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</si>
  <si>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</si>
  <si>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</si>
  <si>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</si>
  <si>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</si>
  <si>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</si>
  <si>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</si>
  <si>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</si>
  <si>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</si>
  <si>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</si>
  <si>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</si>
  <si>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</si>
  <si>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</si>
  <si>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</si>
  <si>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</si>
  <si>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</si>
  <si>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</si>
  <si>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</si>
  <si>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</si>
  <si>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</si>
  <si>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</si>
  <si>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</si>
  <si>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</si>
  <si>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</si>
  <si>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</si>
  <si>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</si>
  <si>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</si>
  <si>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</si>
  <si>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</si>
  <si>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</si>
  <si>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</si>
  <si>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</si>
  <si>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</si>
  <si>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</si>
  <si>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</si>
  <si>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</si>
  <si>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</si>
  <si>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</si>
  <si>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</si>
  <si>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</si>
  <si>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</si>
  <si>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</si>
  <si>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</si>
  <si>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</si>
  <si>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</si>
  <si>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</si>
  <si>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</si>
  <si>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</si>
  <si>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</si>
  <si>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</si>
  <si>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</si>
  <si>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</si>
  <si>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</si>
  <si>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</si>
  <si>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</si>
  <si>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</si>
  <si>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</si>
  <si>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</si>
  <si>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</si>
  <si>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</si>
  <si>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</si>
  <si>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</si>
  <si>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</si>
  <si>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</si>
  <si>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</si>
  <si>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</si>
  <si>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</si>
  <si>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</si>
  <si>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</si>
  <si>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</si>
  <si>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</si>
  <si>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</si>
  <si>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</si>
  <si>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</si>
  <si>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</si>
  <si>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</si>
  <si>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</si>
  <si>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</si>
  <si>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</si>
  <si>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</si>
  <si>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</si>
  <si>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</si>
  <si>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</si>
  <si>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</si>
  <si>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</si>
  <si>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</si>
  <si>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</si>
  <si>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</si>
  <si>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</si>
  <si>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</si>
  <si>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</si>
  <si>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</si>
  <si>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</si>
  <si>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</si>
  <si>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</si>
  <si>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</si>
  <si>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</si>
  <si>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</si>
  <si>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</si>
  <si>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</si>
  <si>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</si>
  <si>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</si>
  <si>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</si>
  <si>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</si>
  <si>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</si>
  <si>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</si>
  <si>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</si>
  <si>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</si>
  <si>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</si>
  <si>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</si>
  <si>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</si>
  <si>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</si>
  <si>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</si>
  <si>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</si>
  <si>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</si>
  <si>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</si>
  <si>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</si>
  <si>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</si>
  <si>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</si>
  <si>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</si>
  <si>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</si>
  <si>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</si>
  <si>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</si>
  <si>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</si>
  <si>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</si>
  <si>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</si>
  <si>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</si>
  <si>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</si>
  <si>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</si>
  <si>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</si>
  <si>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</si>
  <si>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</si>
  <si>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</si>
  <si>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</si>
  <si>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</si>
  <si>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</si>
  <si>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</si>
  <si>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</si>
  <si>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</si>
  <si>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</si>
  <si>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</si>
  <si>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</si>
  <si>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</si>
  <si>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</si>
  <si>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</si>
  <si>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</si>
  <si>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</si>
  <si>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</si>
  <si>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</si>
  <si>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</si>
  <si>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</si>
  <si>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</si>
  <si>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</si>
  <si>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</si>
  <si>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</si>
  <si>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</si>
  <si>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</si>
  <si>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</si>
  <si>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</si>
  <si>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</si>
  <si>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</si>
  <si>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</si>
  <si>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</si>
  <si>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</si>
  <si>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</si>
  <si>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</si>
  <si>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</si>
  <si>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</si>
  <si>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</si>
  <si>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</si>
  <si>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</si>
  <si>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</si>
  <si>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</si>
  <si>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</si>
  <si>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</si>
  <si>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</si>
  <si>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</si>
  <si>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</si>
  <si>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</si>
  <si>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</si>
  <si>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</si>
  <si>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</si>
  <si>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</si>
  <si>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</si>
  <si>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</si>
  <si>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</si>
  <si>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</si>
  <si>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</si>
  <si>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</si>
  <si>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</si>
  <si>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</si>
  <si>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</si>
  <si>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</si>
  <si>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</si>
  <si>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</si>
  <si>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</si>
  <si>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</si>
  <si>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</si>
  <si>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</si>
  <si>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</si>
  <si>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</si>
  <si>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</si>
  <si>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</si>
  <si>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</si>
  <si>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</si>
  <si>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</si>
  <si>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</si>
  <si>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</si>
  <si>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</si>
  <si>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</si>
  <si>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</si>
  <si>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</si>
  <si>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</si>
  <si>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</si>
  <si>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</si>
  <si>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</si>
  <si>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</si>
  <si>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</si>
  <si>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</si>
  <si>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</si>
  <si>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</si>
  <si>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</si>
  <si>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</si>
  <si>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</si>
  <si>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</si>
  <si>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</si>
  <si>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</si>
  <si>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</si>
  <si>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</si>
  <si>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</si>
  <si>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</si>
  <si>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</si>
  <si>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</si>
  <si>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</si>
  <si>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</si>
  <si>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</si>
  <si>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</si>
  <si>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</si>
  <si>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</si>
  <si>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</si>
  <si>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</si>
  <si>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</si>
  <si>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</si>
  <si>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</si>
  <si>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</si>
  <si>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</si>
  <si>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</si>
  <si>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</si>
  <si>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</si>
  <si>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</si>
  <si>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</si>
  <si>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</si>
  <si>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</si>
  <si>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</si>
  <si>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</si>
  <si>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</si>
  <si>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</si>
  <si>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</si>
  <si>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</si>
  <si>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</si>
  <si>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</si>
  <si>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</si>
  <si>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</si>
  <si>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</si>
  <si>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</si>
  <si>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</si>
  <si>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</si>
  <si>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</si>
  <si>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</si>
  <si>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</si>
  <si>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</si>
  <si>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</si>
  <si>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</si>
  <si>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</si>
  <si>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</si>
  <si>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</si>
  <si>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</si>
  <si>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</si>
  <si>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</si>
  <si>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</si>
  <si>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</si>
  <si>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</si>
  <si>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</si>
  <si>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</si>
  <si>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</si>
  <si>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</si>
  <si>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</si>
  <si>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</si>
  <si>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</si>
  <si>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</si>
  <si>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</si>
  <si>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</si>
  <si>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</si>
  <si>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</si>
  <si>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</si>
  <si>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</si>
  <si>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</si>
  <si>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</si>
  <si>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</si>
  <si>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</si>
  <si>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</si>
  <si>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</si>
  <si>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</si>
  <si>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</si>
  <si>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</si>
  <si>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</si>
  <si>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</si>
  <si>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</si>
  <si>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</si>
  <si>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</si>
  <si>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</si>
  <si>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</si>
  <si>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</si>
  <si>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</si>
  <si>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</si>
  <si>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</si>
  <si>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</si>
  <si>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</si>
  <si>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</si>
  <si>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</si>
  <si>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</si>
  <si>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</si>
  <si>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</si>
  <si>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</si>
  <si>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</si>
  <si>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</si>
  <si>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</si>
  <si>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</si>
  <si>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</si>
  <si>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</si>
  <si>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</si>
  <si>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</si>
  <si>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</si>
  <si>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</si>
  <si>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</si>
  <si>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</si>
  <si>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</si>
  <si>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</si>
  <si>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</si>
  <si>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</si>
  <si>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</si>
  <si>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</si>
  <si>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</si>
  <si>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</si>
  <si>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</si>
  <si>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</si>
  <si>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</si>
  <si>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</si>
  <si>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</si>
  <si>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</si>
  <si>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</si>
  <si>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</si>
  <si>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</si>
  <si>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</si>
  <si>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</si>
  <si>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</si>
  <si>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</si>
  <si>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</si>
  <si>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</si>
  <si>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</si>
  <si>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</si>
  <si>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</si>
  <si>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</si>
  <si>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</si>
  <si>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</si>
  <si>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</si>
  <si>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</si>
  <si>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</si>
  <si>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</si>
  <si>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</si>
  <si>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</si>
  <si>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</si>
  <si>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</si>
  <si>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</si>
  <si>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</si>
  <si>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</si>
  <si>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</si>
  <si>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</si>
  <si>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</si>
  <si>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</si>
  <si>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</si>
  <si>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</si>
  <si>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</si>
  <si>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</si>
  <si>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</si>
  <si>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</si>
  <si>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</si>
  <si>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</si>
  <si>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</si>
  <si>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</si>
  <si>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</si>
  <si>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</si>
  <si>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</si>
  <si>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</si>
  <si>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</si>
  <si>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</si>
  <si>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</si>
  <si>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</si>
  <si>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</si>
  <si>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</si>
  <si>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</si>
  <si>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</si>
  <si>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</si>
  <si>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</si>
  <si>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</si>
  <si>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</si>
  <si>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</si>
  <si>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</si>
  <si>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</si>
  <si>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</si>
  <si>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</si>
  <si>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</si>
  <si>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</si>
  <si>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</si>
  <si>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</si>
  <si>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</si>
  <si>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</si>
  <si>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</si>
  <si>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</si>
  <si>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</si>
  <si>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</si>
  <si>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</si>
  <si>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</si>
  <si>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</si>
  <si>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</si>
  <si>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</si>
  <si>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</si>
  <si>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</si>
  <si>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</si>
  <si>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</si>
  <si>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</si>
  <si>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</si>
  <si>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</si>
  <si>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</si>
  <si>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</si>
  <si>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</si>
  <si>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</si>
  <si>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</si>
  <si>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</si>
  <si>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</si>
  <si>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</si>
  <si>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</si>
  <si>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</si>
  <si>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</si>
  <si>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</si>
  <si>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</si>
  <si>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</si>
  <si>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</si>
  <si>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</si>
  <si>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</si>
  <si>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</si>
  <si>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</si>
  <si>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</si>
  <si>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</si>
  <si>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</si>
  <si>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</si>
  <si>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</si>
  <si>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</si>
  <si>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</si>
  <si>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</si>
  <si>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</si>
  <si>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</si>
  <si>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</si>
  <si>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</si>
  <si>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</si>
  <si>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</si>
  <si>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</si>
  <si>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</si>
  <si>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</si>
  <si>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</si>
  <si>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</si>
  <si>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</si>
  <si>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</si>
  <si>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</si>
  <si>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</si>
  <si>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</si>
  <si>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</si>
  <si>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</si>
  <si>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</si>
  <si>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</si>
  <si>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</si>
  <si>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</si>
  <si>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</si>
  <si>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</si>
  <si>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</si>
  <si>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</si>
  <si>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</si>
  <si>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</si>
  <si>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</si>
  <si>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</si>
  <si>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</si>
  <si>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</si>
  <si>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</si>
  <si>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</si>
  <si>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</si>
  <si>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</si>
  <si>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</si>
  <si>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</si>
  <si>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</si>
  <si>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</si>
  <si>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</si>
  <si>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</si>
  <si>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</si>
  <si>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</si>
  <si>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</si>
  <si>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</si>
  <si>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</si>
  <si>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</si>
  <si>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</si>
  <si>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</si>
  <si>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</si>
  <si>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</si>
  <si>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</si>
  <si>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</si>
  <si>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</si>
  <si>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</si>
  <si>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</si>
  <si>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</si>
  <si>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</si>
  <si>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</si>
  <si>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</si>
  <si>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</si>
  <si>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</si>
  <si>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</si>
  <si>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</si>
  <si>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</si>
  <si>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</si>
  <si>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</si>
  <si>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</si>
  <si>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</si>
  <si>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</si>
  <si>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</si>
  <si>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</si>
  <si>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</si>
  <si>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</si>
  <si>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</si>
  <si>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</si>
  <si>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</si>
  <si>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</si>
  <si>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</si>
  <si>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</si>
  <si>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</si>
  <si>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</si>
  <si>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</si>
  <si>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</si>
  <si>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</si>
  <si>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</si>
  <si>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</si>
  <si>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</si>
  <si>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</si>
  <si>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</si>
  <si>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</si>
  <si>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</si>
  <si>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</si>
  <si>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</si>
  <si>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</si>
  <si>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</si>
  <si>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</si>
  <si>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</si>
  <si>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</si>
  <si>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</si>
  <si>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</si>
  <si>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</si>
  <si>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</si>
  <si>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</si>
  <si>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</si>
  <si>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</si>
  <si>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</si>
  <si>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</si>
  <si>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</si>
  <si>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</si>
  <si>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</si>
  <si>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</si>
  <si>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</si>
  <si>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</si>
  <si>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</si>
  <si>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</si>
  <si>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</si>
  <si>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</si>
  <si>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</si>
  <si>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</si>
  <si>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</si>
  <si>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</si>
  <si>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</si>
  <si>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</si>
  <si>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</si>
  <si>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</si>
  <si>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</si>
  <si>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</si>
  <si>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</si>
  <si>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</si>
  <si>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</si>
  <si>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</si>
  <si>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</si>
  <si>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</si>
  <si>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</si>
  <si>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</si>
  <si>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</si>
  <si>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</si>
  <si>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</si>
  <si>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</si>
  <si>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</si>
  <si>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</si>
  <si>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</si>
  <si>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</si>
  <si>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</si>
  <si>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</si>
  <si>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</si>
  <si>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</si>
  <si>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</si>
  <si>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</si>
  <si>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</si>
  <si>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</si>
  <si>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</si>
  <si>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</si>
  <si>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</si>
  <si>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</si>
  <si>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</si>
  <si>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</si>
  <si>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</si>
  <si>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</si>
  <si>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</si>
  <si>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</si>
  <si>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</si>
  <si>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</si>
  <si>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</si>
  <si>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</si>
  <si>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</si>
  <si>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</si>
  <si>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</si>
  <si>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</si>
  <si>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</si>
  <si>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</si>
  <si>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</si>
  <si>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</si>
  <si>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</si>
  <si>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</si>
  <si>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</si>
  <si>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</si>
  <si>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</si>
  <si>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</si>
  <si>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</si>
  <si>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</si>
  <si>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</si>
  <si>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</si>
  <si>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</si>
  <si>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</si>
  <si>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</si>
  <si>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</si>
  <si>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</si>
  <si>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</si>
  <si>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</si>
  <si>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</si>
  <si>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</si>
  <si>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</si>
  <si>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</si>
  <si>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</si>
  <si>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</si>
  <si>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</si>
  <si>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</si>
  <si>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</si>
  <si>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</si>
  <si>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</si>
  <si>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</si>
  <si>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</si>
  <si>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</si>
  <si>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</si>
  <si>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</si>
  <si>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</si>
  <si>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</si>
  <si>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</si>
  <si>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</si>
  <si>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</si>
  <si>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</si>
  <si>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</si>
  <si>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</si>
  <si>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</si>
  <si>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</si>
  <si>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</si>
  <si>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</si>
  <si>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</si>
  <si>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</si>
  <si>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</si>
  <si>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</si>
  <si>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</si>
  <si>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</si>
  <si>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</si>
  <si>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</si>
  <si>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</si>
  <si>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</si>
  <si>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</si>
  <si>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</si>
  <si>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</si>
  <si>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</si>
  <si>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</si>
  <si>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</si>
  <si>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</si>
  <si>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</si>
  <si>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</si>
  <si>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</si>
  <si>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</si>
  <si>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</si>
  <si>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</si>
  <si>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</si>
  <si>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</si>
  <si>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</si>
  <si>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</si>
  <si>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</si>
  <si>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</si>
  <si>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</si>
  <si>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</si>
  <si>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</si>
  <si>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</si>
  <si>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</si>
  <si>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</si>
  <si>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</si>
  <si>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</si>
  <si>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</si>
  <si>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</si>
  <si>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</si>
  <si>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</si>
  <si>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</si>
  <si>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</si>
  <si>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</si>
  <si>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</si>
  <si>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</si>
  <si>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</si>
  <si>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</si>
  <si>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</si>
  <si>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</si>
  <si>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</si>
  <si>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</si>
  <si>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</si>
  <si>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</si>
  <si>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</si>
  <si>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</si>
  <si>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</si>
  <si>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</si>
  <si>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</si>
  <si>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</si>
  <si>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</si>
  <si>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</si>
  <si>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</si>
  <si>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</si>
  <si>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</si>
  <si>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</si>
  <si>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</si>
  <si>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</si>
  <si>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</si>
  <si>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</si>
  <si>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</si>
  <si>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</si>
  <si>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</si>
  <si>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</si>
  <si>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</si>
  <si>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</si>
  <si>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</si>
  <si>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</si>
  <si>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</si>
  <si>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</si>
  <si>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</si>
  <si>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</si>
  <si>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</si>
  <si>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</si>
  <si>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</si>
  <si>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</si>
  <si>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</si>
  <si>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</si>
  <si>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</si>
  <si>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</si>
  <si>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</si>
  <si>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</si>
  <si>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</si>
  <si>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</si>
  <si>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</si>
  <si>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</si>
  <si>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</si>
  <si>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</si>
  <si>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</si>
  <si>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</si>
  <si>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</si>
  <si>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</si>
  <si>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</si>
  <si>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</si>
  <si>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</si>
  <si>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</si>
  <si>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</si>
  <si>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</si>
  <si>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</si>
  <si>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</si>
  <si>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</si>
  <si>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</si>
  <si>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</si>
  <si>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</si>
  <si>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</si>
  <si>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</si>
  <si>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</si>
  <si>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</si>
  <si>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</si>
  <si>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</si>
  <si>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</si>
  <si>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</si>
  <si>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</si>
  <si>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</si>
  <si>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</si>
  <si>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</si>
  <si>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</si>
  <si>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</si>
  <si>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</si>
  <si>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</si>
  <si>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</si>
  <si>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</si>
  <si>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</si>
  <si>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</si>
  <si>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</si>
  <si>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</si>
  <si>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</si>
  <si>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</si>
  <si>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</si>
  <si>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</si>
  <si>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</si>
  <si>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</si>
  <si>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</si>
  <si>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</si>
  <si>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</si>
  <si>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</si>
  <si>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</si>
  <si>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</si>
  <si>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</si>
  <si>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</si>
  <si>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</si>
  <si>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</si>
  <si>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</si>
  <si>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</si>
  <si>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</si>
  <si>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</si>
  <si>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</si>
  <si>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</si>
  <si>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</si>
  <si>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</si>
  <si>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</si>
  <si>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</si>
  <si>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</si>
  <si>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</si>
  <si>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</si>
  <si>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</si>
  <si>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</si>
  <si>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</si>
  <si>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</si>
  <si>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</si>
  <si>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</si>
  <si>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</si>
  <si>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</si>
  <si>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</si>
  <si>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</si>
  <si>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</si>
  <si>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</si>
  <si>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</si>
  <si>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</si>
  <si>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</si>
  <si>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</si>
  <si>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</si>
  <si>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</si>
  <si>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</si>
  <si>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</si>
  <si>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</si>
  <si>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</si>
  <si>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</si>
  <si>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</si>
  <si>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</si>
  <si>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</si>
  <si>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</si>
  <si>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</si>
  <si>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</si>
  <si>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</si>
  <si>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</si>
  <si>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</si>
  <si>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</si>
  <si>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</si>
  <si>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</si>
  <si>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</si>
  <si>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</si>
  <si>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</si>
  <si>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</si>
  <si>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</si>
  <si>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</si>
  <si>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</si>
  <si>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</si>
  <si>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</si>
  <si>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</si>
  <si>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</si>
  <si>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</si>
  <si>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</si>
  <si>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</si>
  <si>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</si>
  <si>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</si>
  <si>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</si>
  <si>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</si>
  <si>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</si>
  <si>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</si>
  <si>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</si>
  <si>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</si>
  <si>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</si>
  <si>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</si>
  <si>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</si>
  <si>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</si>
  <si>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</si>
  <si>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</si>
  <si>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</si>
  <si>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</si>
  <si>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</si>
  <si>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</si>
  <si>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</si>
  <si>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</si>
  <si>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</si>
  <si>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</si>
  <si>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</si>
  <si>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</si>
  <si>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</si>
  <si>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</si>
  <si>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</si>
  <si>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</si>
  <si>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</si>
  <si>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</si>
  <si>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</si>
  <si>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</si>
  <si>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</si>
  <si>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</si>
  <si>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</si>
  <si>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</si>
  <si>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</si>
  <si>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</si>
  <si>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</si>
  <si>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</si>
  <si>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</si>
  <si>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</si>
  <si>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</si>
  <si>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</si>
  <si>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</si>
  <si>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</si>
  <si>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</si>
  <si>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</si>
  <si>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</si>
  <si>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</si>
  <si>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</si>
  <si>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</si>
  <si>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</si>
  <si>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</si>
  <si>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</si>
  <si>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</si>
  <si>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</si>
  <si>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</si>
  <si>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</si>
  <si>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</si>
  <si>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</si>
  <si>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</si>
  <si>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</si>
  <si>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</si>
  <si>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</si>
  <si>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</si>
  <si>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</si>
  <si>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</si>
  <si>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</si>
  <si>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</si>
  <si>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</si>
  <si>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</si>
  <si>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</si>
  <si>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</si>
  <si>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</si>
  <si>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</si>
  <si>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</si>
  <si>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</si>
  <si>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</si>
  <si>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</si>
  <si>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</si>
  <si>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</si>
  <si>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</si>
  <si>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</si>
  <si>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</si>
  <si>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</si>
  <si>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</si>
  <si>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</si>
  <si>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</si>
  <si>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</si>
  <si>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</si>
  <si>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</si>
  <si>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</si>
  <si>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</si>
  <si>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</si>
  <si>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</si>
  <si>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</si>
  <si>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</si>
  <si>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</si>
  <si>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</si>
  <si>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</si>
  <si>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</si>
  <si>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</si>
  <si>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</si>
  <si>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</si>
  <si>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</si>
  <si>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</si>
  <si>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</si>
  <si>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</si>
  <si>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</si>
  <si>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</si>
  <si>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</si>
  <si>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</si>
  <si>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</si>
  <si>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</si>
  <si>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</si>
  <si>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</si>
  <si>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</si>
  <si>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</si>
  <si>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</si>
  <si>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</si>
  <si>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</si>
  <si>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</si>
  <si>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</si>
  <si>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</si>
  <si>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</si>
  <si>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</si>
  <si>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</si>
  <si>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</si>
  <si>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</si>
  <si>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</si>
  <si>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</si>
  <si>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</si>
  <si>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</si>
  <si>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</si>
  <si>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</si>
  <si>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</si>
  <si>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</si>
  <si>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</si>
  <si>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</si>
  <si>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</si>
  <si>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</si>
  <si>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</si>
  <si>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</si>
  <si>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</si>
  <si>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</si>
  <si>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</si>
  <si>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</si>
  <si>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</si>
  <si>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</si>
  <si>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</si>
  <si>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</si>
  <si>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</si>
  <si>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</si>
  <si>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</si>
  <si>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</si>
  <si>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</si>
  <si>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</si>
  <si>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</si>
  <si>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</si>
  <si>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</si>
  <si>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</si>
  <si>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</si>
  <si>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</si>
  <si>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</si>
  <si>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</si>
  <si>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</si>
  <si>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</si>
  <si>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</si>
  <si>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</si>
  <si>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</si>
  <si>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</si>
  <si>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</si>
  <si>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</si>
  <si>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</si>
  <si>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</si>
  <si>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</si>
  <si>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</si>
  <si>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</si>
  <si>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</si>
  <si>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</si>
  <si>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</si>
  <si>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</si>
  <si>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</si>
  <si>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</si>
  <si>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</si>
  <si>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</si>
  <si>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</si>
  <si>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</si>
  <si>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</si>
  <si>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</si>
  <si>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</si>
  <si>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</si>
  <si>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</si>
  <si>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</si>
  <si>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</si>
  <si>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</si>
  <si>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</si>
  <si>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</si>
  <si>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</si>
  <si>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</si>
  <si>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</si>
  <si>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</si>
  <si>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</si>
  <si>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</si>
  <si>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</si>
  <si>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</si>
  <si>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</si>
  <si>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</si>
  <si>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</si>
  <si>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</si>
  <si>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</si>
  <si>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</si>
  <si>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</si>
  <si>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</si>
  <si>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</si>
  <si>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</si>
  <si>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</si>
  <si>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</si>
  <si>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</si>
  <si>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</si>
  <si>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</si>
  <si>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</si>
  <si>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</si>
  <si>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</si>
  <si>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</si>
  <si>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</si>
  <si>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</si>
  <si>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</si>
  <si>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</si>
  <si>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</si>
  <si>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</si>
  <si>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</si>
  <si>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</si>
  <si>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</si>
  <si>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</si>
  <si>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</si>
  <si>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</si>
  <si>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</si>
  <si>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</si>
  <si>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</si>
  <si>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</si>
  <si>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</si>
  <si>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</si>
  <si>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</si>
  <si>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</si>
  <si>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</si>
  <si>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</si>
  <si>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</si>
  <si>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</si>
  <si>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</si>
  <si>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</si>
  <si>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</si>
  <si>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</si>
  <si>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</si>
  <si>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</si>
  <si>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</si>
  <si>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</si>
  <si>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</si>
  <si>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</si>
  <si>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</si>
  <si>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</si>
  <si>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</si>
  <si>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</si>
  <si>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</si>
  <si>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</si>
  <si>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</si>
  <si>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</si>
  <si>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</si>
  <si>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</si>
  <si>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</si>
  <si>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</si>
  <si>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</si>
  <si>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</si>
  <si>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</si>
  <si>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</si>
  <si>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</si>
  <si>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</si>
  <si>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</si>
  <si>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</si>
  <si>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</si>
  <si>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</si>
  <si>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</si>
  <si>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</si>
  <si>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</si>
  <si>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</si>
  <si>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</si>
  <si>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</si>
  <si>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</si>
  <si>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</si>
  <si>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</si>
  <si>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</si>
  <si>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</si>
  <si>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</si>
  <si>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</si>
  <si>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</si>
  <si>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</si>
  <si>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</si>
  <si>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</si>
  <si>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</si>
  <si>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</si>
  <si>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</si>
  <si>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</si>
  <si>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</si>
  <si>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</si>
  <si>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</si>
  <si>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</si>
  <si>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</si>
  <si>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</si>
  <si>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</si>
  <si>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</si>
  <si>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</si>
  <si>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</si>
  <si>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</si>
  <si>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</si>
  <si>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</si>
  <si>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</si>
  <si>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</si>
  <si>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</si>
  <si>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</si>
  <si>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</si>
  <si>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</si>
  <si>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</si>
  <si>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</si>
  <si>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</si>
  <si>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</si>
  <si>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</si>
  <si>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</si>
  <si>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</si>
  <si>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</si>
  <si>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</si>
  <si>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</si>
  <si>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</si>
  <si>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</si>
  <si>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</si>
  <si>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</si>
  <si>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</si>
  <si>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</si>
  <si>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</si>
  <si>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</si>
  <si>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</si>
  <si>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</si>
  <si>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</si>
  <si>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</si>
  <si>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</si>
  <si>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</si>
  <si>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</si>
  <si>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</si>
  <si>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</si>
  <si>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</si>
  <si>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</si>
  <si>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</si>
  <si>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</si>
  <si>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</si>
  <si>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</si>
  <si>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</si>
  <si>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</si>
  <si>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</si>
  <si>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</si>
  <si>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</si>
  <si>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</si>
  <si>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</si>
  <si>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</si>
  <si>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</si>
  <si>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</si>
  <si>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</si>
  <si>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</si>
  <si>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</si>
  <si>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</si>
  <si>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</si>
  <si>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</si>
  <si>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</si>
  <si>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</si>
  <si>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</si>
  <si>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</si>
  <si>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</si>
  <si>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</si>
  <si>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</si>
  <si>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</si>
  <si>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</si>
  <si>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</si>
  <si>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</si>
  <si>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</si>
  <si>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</si>
  <si>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</si>
  <si>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</si>
  <si>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</si>
  <si>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</si>
  <si>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</si>
  <si>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</si>
  <si>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</si>
  <si>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</si>
  <si>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</si>
  <si>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</si>
  <si>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</si>
  <si>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</si>
  <si>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</si>
  <si>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</si>
  <si>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</si>
  <si>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</si>
  <si>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</si>
  <si>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</si>
  <si>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</si>
  <si>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</si>
  <si>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</si>
  <si>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</si>
  <si>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</si>
  <si>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</si>
  <si>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</si>
  <si>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</si>
  <si>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</si>
  <si>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</si>
  <si>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</si>
  <si>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</si>
  <si>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</si>
  <si>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</si>
  <si>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</si>
  <si>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</si>
  <si>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</si>
  <si>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</si>
  <si>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</si>
  <si>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</si>
  <si>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</si>
  <si>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</si>
  <si>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</si>
  <si>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</si>
  <si>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</si>
  <si>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</si>
  <si>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</si>
  <si>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</si>
  <si>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</si>
  <si>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</si>
  <si>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</si>
  <si>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</si>
  <si>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</si>
  <si>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</si>
  <si>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</si>
  <si>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</si>
  <si>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</si>
  <si>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</si>
  <si>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</si>
  <si>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</si>
  <si>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</si>
  <si>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</si>
  <si>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</si>
  <si>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</si>
  <si>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</si>
  <si>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</si>
  <si>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</si>
  <si>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</si>
  <si>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</si>
  <si>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</si>
  <si>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</si>
  <si>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</si>
  <si>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</si>
  <si>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</si>
  <si>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</si>
  <si>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</si>
  <si>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</si>
  <si>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</si>
  <si>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</si>
  <si>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</si>
  <si>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</si>
  <si>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</si>
  <si>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</si>
  <si>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</si>
  <si>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</si>
  <si>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</si>
  <si>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</si>
  <si>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</si>
  <si>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</si>
  <si>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</si>
  <si>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</si>
  <si>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</si>
  <si>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</si>
  <si>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</si>
  <si>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</si>
  <si>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</si>
  <si>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</si>
  <si>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</si>
  <si>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</si>
  <si>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</si>
  <si>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</si>
  <si>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</si>
  <si>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</si>
  <si>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</si>
  <si>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</si>
  <si>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</si>
  <si>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</si>
  <si>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</si>
  <si>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</si>
  <si>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</si>
  <si>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</si>
  <si>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</si>
  <si>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</si>
  <si>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</si>
  <si>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</si>
  <si>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</si>
  <si>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</si>
  <si>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</si>
  <si>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</si>
  <si>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</si>
  <si>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</si>
  <si>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</si>
  <si>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</si>
  <si>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</si>
  <si>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</si>
  <si>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</si>
  <si>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</si>
  <si>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</si>
  <si>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</si>
  <si>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</si>
  <si>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</si>
  <si>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</si>
  <si>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</si>
  <si>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</si>
  <si>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</si>
  <si>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</si>
  <si>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</si>
  <si>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</si>
  <si>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</si>
  <si>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</si>
  <si>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</si>
  <si>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</si>
  <si>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</si>
  <si>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</si>
  <si>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</si>
  <si>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</si>
  <si>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</si>
  <si>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</si>
  <si>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</si>
  <si>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</si>
  <si>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</si>
  <si>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</si>
  <si>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</si>
  <si>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</si>
  <si>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</si>
  <si>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</si>
  <si>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</si>
  <si>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</si>
  <si>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</si>
  <si>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</si>
  <si>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</si>
  <si>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</si>
  <si>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</si>
  <si>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</si>
  <si>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</si>
  <si>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</si>
  <si>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</si>
  <si>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</si>
  <si>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</si>
  <si>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</si>
  <si>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</si>
  <si>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</si>
  <si>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</si>
  <si>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</si>
  <si>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</si>
  <si>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</si>
  <si>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</si>
  <si>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</si>
  <si>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</si>
  <si>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</si>
  <si>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</si>
  <si>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</si>
  <si>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</si>
  <si>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</si>
  <si>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</si>
  <si>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</si>
  <si>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</si>
  <si>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</si>
  <si>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</si>
  <si>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</si>
  <si>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</si>
  <si>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</si>
  <si>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</si>
  <si>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</si>
  <si>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</si>
  <si>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</si>
  <si>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</si>
  <si>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</si>
  <si>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</si>
  <si>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</si>
  <si>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</si>
  <si>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</si>
  <si>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</si>
  <si>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</si>
  <si>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</si>
  <si>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</si>
  <si>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</si>
  <si>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</si>
  <si>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</si>
  <si>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</si>
  <si>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</si>
  <si>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</si>
  <si>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</si>
  <si>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</si>
  <si>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</si>
  <si>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</si>
  <si>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</si>
  <si>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</si>
  <si>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</si>
  <si>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</si>
  <si>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</si>
  <si>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</si>
  <si>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</si>
  <si>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</si>
  <si>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</si>
  <si>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</si>
  <si>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</si>
  <si>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</si>
  <si>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</si>
  <si>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</si>
  <si>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</si>
  <si>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</si>
  <si>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</si>
  <si>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</si>
  <si>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</si>
  <si>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</si>
  <si>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</si>
  <si>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</si>
  <si>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</si>
  <si>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</si>
  <si>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</si>
  <si>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</si>
  <si>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</si>
  <si>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</si>
  <si>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</si>
  <si>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</si>
  <si>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</si>
  <si>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</si>
  <si>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</si>
  <si>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</si>
  <si>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</si>
  <si>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</si>
  <si>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</si>
  <si>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</si>
  <si>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</si>
  <si>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</si>
  <si>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</si>
  <si>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</si>
  <si>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</si>
  <si>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</si>
  <si>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</si>
  <si>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</si>
  <si>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</si>
  <si>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</si>
  <si>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</si>
  <si>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</si>
  <si>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</si>
  <si>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</si>
  <si>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</si>
  <si>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</si>
  <si>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</si>
  <si>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</si>
  <si>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</si>
  <si>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</si>
  <si>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</si>
  <si>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</si>
  <si>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</si>
  <si>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</si>
  <si>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</si>
  <si>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</si>
  <si>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</si>
  <si>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</si>
  <si>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</si>
  <si>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</si>
  <si>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</si>
  <si>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</si>
  <si>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</si>
  <si>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</si>
  <si>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</si>
  <si>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</si>
  <si>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</si>
  <si>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</si>
  <si>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</si>
  <si>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</si>
  <si>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</si>
  <si>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</si>
  <si>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</si>
  <si>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</si>
  <si>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</si>
  <si>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</si>
  <si>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</si>
  <si>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</si>
  <si>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</si>
  <si>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</si>
  <si>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</si>
  <si>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</si>
  <si>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</si>
  <si>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</si>
  <si>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</si>
  <si>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</si>
  <si>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</si>
  <si>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</si>
  <si>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</si>
  <si>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</si>
  <si>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</si>
  <si>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</si>
  <si>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</si>
  <si>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</si>
  <si>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</si>
  <si>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</si>
  <si>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</si>
  <si>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</si>
  <si>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</si>
  <si>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</si>
  <si>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</si>
  <si>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</si>
  <si>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</si>
  <si>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</si>
  <si>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</si>
  <si>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</si>
  <si>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</si>
  <si>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</si>
  <si>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</si>
  <si>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</si>
  <si>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</si>
  <si>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</si>
  <si>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</si>
  <si>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</si>
  <si>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</si>
  <si>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</si>
  <si>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</si>
  <si>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</si>
  <si>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</si>
  <si>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</si>
  <si>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</si>
  <si>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</si>
  <si>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</si>
  <si>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</si>
  <si>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</si>
  <si>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</si>
  <si>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</si>
  <si>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</si>
  <si>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</si>
  <si>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</si>
  <si>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</si>
  <si>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</si>
  <si>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</si>
  <si>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</si>
  <si>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</si>
  <si>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</si>
  <si>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</si>
  <si>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</si>
  <si>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</si>
  <si>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</si>
  <si>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</si>
  <si>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</si>
  <si>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</si>
  <si>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</si>
  <si>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</si>
  <si>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</si>
  <si>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</si>
  <si>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</si>
  <si>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</si>
  <si>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</si>
  <si>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</si>
  <si>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</si>
  <si>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</si>
  <si>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</si>
  <si>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</si>
  <si>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</si>
  <si>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</si>
  <si>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</si>
  <si>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</si>
  <si>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</si>
  <si>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</si>
  <si>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</si>
  <si>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</si>
  <si>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</si>
  <si>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</si>
  <si>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</si>
  <si>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</si>
  <si>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</si>
  <si>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</si>
  <si>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</si>
  <si>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</si>
  <si>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</si>
  <si>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</si>
  <si>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</si>
  <si>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</si>
  <si>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</si>
  <si>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</si>
  <si>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</si>
  <si>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</si>
  <si>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</si>
  <si>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</si>
  <si>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</si>
  <si>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</si>
  <si>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</si>
  <si>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</si>
  <si>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</si>
  <si>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</si>
  <si>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</si>
  <si>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</si>
  <si>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</si>
  <si>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</si>
  <si>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</si>
  <si>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</si>
  <si>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</si>
  <si>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</si>
  <si>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</si>
  <si>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</si>
  <si>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</si>
  <si>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</si>
  <si>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</si>
  <si>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</si>
  <si>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</si>
  <si>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</si>
  <si>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</si>
  <si>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</si>
  <si>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</si>
  <si>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</si>
  <si>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</si>
  <si>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</si>
  <si>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</si>
  <si>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</si>
  <si>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</si>
  <si>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</si>
  <si>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</si>
  <si>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</si>
  <si>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</si>
  <si>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</si>
  <si>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</si>
  <si>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</si>
  <si>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</si>
  <si>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</si>
  <si>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</si>
  <si>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</si>
  <si>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</si>
  <si>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</si>
  <si>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</si>
  <si>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</si>
  <si>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</si>
  <si>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</si>
  <si>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</si>
  <si>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</si>
  <si>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</si>
  <si>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</si>
  <si>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</si>
  <si>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</si>
  <si>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</si>
  <si>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</si>
  <si>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</si>
  <si>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</si>
  <si>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</si>
  <si>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</si>
  <si>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</si>
  <si>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</si>
  <si>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</si>
  <si>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</si>
  <si>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</si>
  <si>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</si>
  <si>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</si>
  <si>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</si>
  <si>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</si>
  <si>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</si>
  <si>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</si>
  <si>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</si>
  <si>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</si>
  <si>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</si>
  <si>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</si>
  <si>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</si>
  <si>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</si>
  <si>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</si>
  <si>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</si>
  <si>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</si>
  <si>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</si>
  <si>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</si>
  <si>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</si>
  <si>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</si>
  <si>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</si>
  <si>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</si>
  <si>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</si>
  <si>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</si>
  <si>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</si>
  <si>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</si>
  <si>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</si>
  <si>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</si>
  <si>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</si>
  <si>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</si>
  <si>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</si>
  <si>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</si>
  <si>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</si>
  <si>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</si>
  <si>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</si>
  <si>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</si>
  <si>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</si>
  <si>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</si>
  <si>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</si>
  <si>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</si>
  <si>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</si>
  <si>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</si>
  <si>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</si>
  <si>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</si>
  <si>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</si>
  <si>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</si>
  <si>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</si>
  <si>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</si>
  <si>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</si>
  <si>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</si>
  <si>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</si>
  <si>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</si>
  <si>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</si>
  <si>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</si>
  <si>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</si>
  <si>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</si>
  <si>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</si>
  <si>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</si>
  <si>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</si>
  <si>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</si>
  <si>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</si>
  <si>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</si>
  <si>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</si>
  <si>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</si>
  <si>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</si>
  <si>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</si>
  <si>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</si>
  <si>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</si>
  <si>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</si>
  <si>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</si>
  <si>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</si>
  <si>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</si>
  <si>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</si>
  <si>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</si>
  <si>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</si>
  <si>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</si>
  <si>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</si>
  <si>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</si>
  <si>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</si>
  <si>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</si>
  <si>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</si>
  <si>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</si>
  <si>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</si>
  <si>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</si>
  <si>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</si>
  <si>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</si>
  <si>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</si>
  <si>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</si>
  <si>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</si>
  <si>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</si>
  <si>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</si>
  <si>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</si>
  <si>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</si>
  <si>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</si>
  <si>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</si>
  <si>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</si>
  <si>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</si>
  <si>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</si>
  <si>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</si>
  <si>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</si>
  <si>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</si>
  <si>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</si>
  <si>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</si>
  <si>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</si>
  <si>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</si>
  <si>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</si>
  <si>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</si>
  <si>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</si>
  <si>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</si>
  <si>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</si>
  <si>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</si>
  <si>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</si>
  <si>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</si>
  <si>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</si>
  <si>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</si>
  <si>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</si>
  <si>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</si>
  <si>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</si>
  <si>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</si>
  <si>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</si>
  <si>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</si>
  <si>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</si>
  <si>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</si>
  <si>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</si>
  <si>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</si>
  <si>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</si>
  <si>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</si>
  <si>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</si>
  <si>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</si>
  <si>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</si>
  <si>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</si>
  <si>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</si>
  <si>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</si>
  <si>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</si>
  <si>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</si>
  <si>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</si>
  <si>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</si>
  <si>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</si>
  <si>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</si>
  <si>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</si>
  <si>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</si>
  <si>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</si>
  <si>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</si>
  <si>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</si>
  <si>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</si>
  <si>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</si>
  <si>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</si>
  <si>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</si>
  <si>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</si>
  <si>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</si>
  <si>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</si>
  <si>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</si>
  <si>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</si>
  <si>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</si>
  <si>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</si>
  <si>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</si>
  <si>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</si>
  <si>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</si>
  <si>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</si>
  <si>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</si>
  <si>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</si>
  <si>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</si>
  <si>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</si>
  <si>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</si>
  <si>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</si>
  <si>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</si>
  <si>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</si>
  <si>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</si>
  <si>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</si>
  <si>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</si>
  <si>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</si>
  <si>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</si>
  <si>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</si>
  <si>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</si>
  <si>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</si>
  <si>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</si>
  <si>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</si>
  <si>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</si>
  <si>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</si>
  <si>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</si>
  <si>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</si>
  <si>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</si>
  <si>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</si>
  <si>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</si>
  <si>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</si>
  <si>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</si>
  <si>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</si>
  <si>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</si>
  <si>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</si>
  <si>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</si>
  <si>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</si>
  <si>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</si>
  <si>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</si>
  <si>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</si>
  <si>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</si>
  <si>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</si>
  <si>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</si>
  <si>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</si>
  <si>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</si>
  <si>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</si>
  <si>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</si>
  <si>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</si>
  <si>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</si>
  <si>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</si>
  <si>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</si>
  <si>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</si>
  <si>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</si>
  <si>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</si>
  <si>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</si>
  <si>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</si>
  <si>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</si>
  <si>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</si>
  <si>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</si>
  <si>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</si>
  <si>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</si>
  <si>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</si>
  <si>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</si>
  <si>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</si>
  <si>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</si>
  <si>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</si>
  <si>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</si>
  <si>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</si>
  <si>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</si>
  <si>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</si>
  <si>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</si>
  <si>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</si>
  <si>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</si>
  <si>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</si>
  <si>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</si>
  <si>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</si>
  <si>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</si>
  <si>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</si>
  <si>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</si>
  <si>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</si>
  <si>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</si>
  <si>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</si>
  <si>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</si>
  <si>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</si>
  <si>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</si>
  <si>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</si>
  <si>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</si>
  <si>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</si>
  <si>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</si>
  <si>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</si>
  <si>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</si>
  <si>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</si>
  <si>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</si>
  <si>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</si>
  <si>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</si>
  <si>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</si>
  <si>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</si>
  <si>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</si>
  <si>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</si>
  <si>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</si>
  <si>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</si>
  <si>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</si>
  <si>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</si>
  <si>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</si>
  <si>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</si>
  <si>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</si>
  <si>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</si>
  <si>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</si>
  <si>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</si>
  <si>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</si>
  <si>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</si>
  <si>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</si>
  <si>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</si>
  <si>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</si>
  <si>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</si>
  <si>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</si>
  <si>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</si>
  <si>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</si>
  <si>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</si>
  <si>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</si>
  <si>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</si>
  <si>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</si>
  <si>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</si>
  <si>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</si>
  <si>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</si>
  <si>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</si>
  <si>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</si>
  <si>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</si>
  <si>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</si>
  <si>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</si>
  <si>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</si>
  <si>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</si>
  <si>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</si>
  <si>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</si>
  <si>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</si>
  <si>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</si>
  <si>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</si>
  <si>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</si>
  <si>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</si>
  <si>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</si>
  <si>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</si>
  <si>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</si>
  <si>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</si>
  <si>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</si>
  <si>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</si>
  <si>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</si>
  <si>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</si>
  <si>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</si>
  <si>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</si>
  <si>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</si>
  <si>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</si>
  <si>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</si>
  <si>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</si>
  <si>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</si>
  <si>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</si>
  <si>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</si>
  <si>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</si>
  <si>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</si>
  <si>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</si>
  <si>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</si>
  <si>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</si>
  <si>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</si>
  <si>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</si>
  <si>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</si>
  <si>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</si>
  <si>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</si>
  <si>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</si>
  <si>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</si>
  <si>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</si>
  <si>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</si>
  <si>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</si>
  <si>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</si>
  <si>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</si>
  <si>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</si>
  <si>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</si>
  <si>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</si>
  <si>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</si>
  <si>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</si>
  <si>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</si>
  <si>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</si>
  <si>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</si>
  <si>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</si>
  <si>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</si>
  <si>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</si>
  <si>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</si>
  <si>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</si>
  <si>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</si>
  <si>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</si>
  <si>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</si>
  <si>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</si>
  <si>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</si>
  <si>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</si>
  <si>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</si>
  <si>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</si>
  <si>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</si>
  <si>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</si>
  <si>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</si>
  <si>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</si>
  <si>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</si>
  <si>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</si>
  <si>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</si>
  <si>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</si>
  <si>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</si>
  <si>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</si>
  <si>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</si>
  <si>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</si>
  <si>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</si>
  <si>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</si>
  <si>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</si>
  <si>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</si>
  <si>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</si>
  <si>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</si>
  <si>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</si>
  <si>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</si>
  <si>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</si>
  <si>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</si>
  <si>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</si>
  <si>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</si>
  <si>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</si>
  <si>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</si>
  <si>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</si>
  <si>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</si>
  <si>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</si>
  <si>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</si>
  <si>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</si>
  <si>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</si>
  <si>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</si>
  <si>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</si>
  <si>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</si>
  <si>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</si>
  <si>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</si>
  <si>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</si>
  <si>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</si>
  <si>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</si>
  <si>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</si>
  <si>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</si>
  <si>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</si>
  <si>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</si>
  <si>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</si>
  <si>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</si>
  <si>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</si>
  <si>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</si>
  <si>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</si>
  <si>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</si>
  <si>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</si>
  <si>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</si>
  <si>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</si>
  <si>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</si>
  <si>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</si>
  <si>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</si>
  <si>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</si>
  <si>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</si>
  <si>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</si>
  <si>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</si>
  <si>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</si>
  <si>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</si>
  <si>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</si>
  <si>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</si>
  <si>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</si>
  <si>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</si>
  <si>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</si>
  <si>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</si>
  <si>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</si>
  <si>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</si>
  <si>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</si>
  <si>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</si>
  <si>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</si>
  <si>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</si>
  <si>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</si>
  <si>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</si>
  <si>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</si>
  <si>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</si>
  <si>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</si>
  <si>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</si>
  <si>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</si>
  <si>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</si>
  <si>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</si>
  <si>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</si>
  <si>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</si>
  <si>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</si>
  <si>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</si>
  <si>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</si>
  <si>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</si>
  <si>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</si>
  <si>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</si>
  <si>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</si>
  <si>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</si>
  <si>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</si>
  <si>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</si>
  <si>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</si>
  <si>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</si>
  <si>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</si>
  <si>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</si>
  <si>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</si>
  <si>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</si>
  <si>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</si>
  <si>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</si>
  <si>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</si>
  <si>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</si>
  <si>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</si>
  <si>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</si>
  <si>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</si>
  <si>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</si>
  <si>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</si>
  <si>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</si>
  <si>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</si>
  <si>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</si>
  <si>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</si>
  <si>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</si>
  <si>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</si>
  <si>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</si>
  <si>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</si>
  <si>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</si>
  <si>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</si>
  <si>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</si>
  <si>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</si>
  <si>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</si>
  <si>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</si>
  <si>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</si>
  <si>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</si>
  <si>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</si>
  <si>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</si>
  <si>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</si>
  <si>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</si>
  <si>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</si>
  <si>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</si>
  <si>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</si>
  <si>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</si>
  <si>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</si>
  <si>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</si>
  <si>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</si>
  <si>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</si>
  <si>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</si>
  <si>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</si>
  <si>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</si>
  <si>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</si>
  <si>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</si>
  <si>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</si>
  <si>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</si>
  <si>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</si>
  <si>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</si>
  <si>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</si>
  <si>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</si>
  <si>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</si>
  <si>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</si>
  <si>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</si>
  <si>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</si>
  <si>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</si>
  <si>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</si>
  <si>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</si>
  <si>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</si>
  <si>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</si>
  <si>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</si>
  <si>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</si>
  <si>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</si>
  <si>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</si>
  <si>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</si>
  <si>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</si>
  <si>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</si>
  <si>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</si>
  <si>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</si>
  <si>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</si>
  <si>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</si>
  <si>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</si>
  <si>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</si>
  <si>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</si>
  <si>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</si>
  <si>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</si>
  <si>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</si>
  <si>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</si>
  <si>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</si>
  <si>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</si>
  <si>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</si>
  <si>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</si>
  <si>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</si>
  <si>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</si>
  <si>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</si>
  <si>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</si>
  <si>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</si>
  <si>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</si>
  <si>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</si>
  <si>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</si>
  <si>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</si>
  <si>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</si>
  <si>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</si>
  <si>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</si>
  <si>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</si>
  <si>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</si>
  <si>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</si>
  <si>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</si>
  <si>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</si>
  <si>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</si>
  <si>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</si>
  <si>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</si>
  <si>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</si>
  <si>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</si>
  <si>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</si>
  <si>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</si>
  <si>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</si>
  <si>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</si>
  <si>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</si>
  <si>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</si>
  <si>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</si>
  <si>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</si>
  <si>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</si>
  <si>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</si>
  <si>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</si>
  <si>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</si>
  <si>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</si>
  <si>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</si>
  <si>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</si>
  <si>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</si>
  <si>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</si>
  <si>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</si>
  <si>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</si>
  <si>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</si>
  <si>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</si>
  <si>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</si>
  <si>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</si>
  <si>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</si>
  <si>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</si>
  <si>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</si>
  <si>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</si>
  <si>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</si>
  <si>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</si>
  <si>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</si>
  <si>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</si>
  <si>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</si>
  <si>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</si>
  <si>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</si>
  <si>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</si>
  <si>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</si>
  <si>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</si>
  <si>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</si>
  <si>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</si>
  <si>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</si>
  <si>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</si>
  <si>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</si>
  <si>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</si>
  <si>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</si>
  <si>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</si>
  <si>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</si>
  <si>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</si>
  <si>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</si>
  <si>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</si>
  <si>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</si>
  <si>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</si>
  <si>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</si>
  <si>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</si>
  <si>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</si>
  <si>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</si>
  <si>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</si>
  <si>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</si>
  <si>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</si>
  <si>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</si>
  <si>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</si>
  <si>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</si>
  <si>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</si>
  <si>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</si>
  <si>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</si>
  <si>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</si>
  <si>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</si>
  <si>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</si>
  <si>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</si>
  <si>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</si>
  <si>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</si>
  <si>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</si>
  <si>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</si>
  <si>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</si>
  <si>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</si>
  <si>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</si>
  <si>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</si>
  <si>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</si>
  <si>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</si>
  <si>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</si>
  <si>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</si>
  <si>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</si>
  <si>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</si>
  <si>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</si>
  <si>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</si>
  <si>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</si>
  <si>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</si>
  <si>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</si>
  <si>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</si>
  <si>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</si>
  <si>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</si>
  <si>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</si>
  <si>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</si>
  <si>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</si>
  <si>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</si>
  <si>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</si>
  <si>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</si>
  <si>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</si>
  <si>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</si>
  <si>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</si>
  <si>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</si>
  <si>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</si>
  <si>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</si>
  <si>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</si>
  <si>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</si>
  <si>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</si>
  <si>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</si>
  <si>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</si>
  <si>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</si>
  <si>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</si>
  <si>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</si>
  <si>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</si>
  <si>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</si>
  <si>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</si>
  <si>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</si>
  <si>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</si>
  <si>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</si>
  <si>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</si>
  <si>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</si>
  <si>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</si>
  <si>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</si>
  <si>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</si>
  <si>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</si>
  <si>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</si>
  <si>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</si>
  <si>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</si>
  <si>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</si>
  <si>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</si>
  <si>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</si>
  <si>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</si>
  <si>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</si>
  <si>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</si>
  <si>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</si>
  <si>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</si>
  <si>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</si>
  <si>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</si>
  <si>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</si>
  <si>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</si>
  <si>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</si>
  <si>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</si>
  <si>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</si>
  <si>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</si>
  <si>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</si>
  <si>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</si>
  <si>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</si>
  <si>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</si>
  <si>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</si>
  <si>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</si>
  <si>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</si>
  <si>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</si>
  <si>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</si>
  <si>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</si>
  <si>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</si>
  <si>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</si>
  <si>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</si>
  <si>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</si>
  <si>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</si>
  <si>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</si>
  <si>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</si>
  <si>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</si>
  <si>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</si>
  <si>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</si>
  <si>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</si>
  <si>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</si>
  <si>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</si>
  <si>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</si>
  <si>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</si>
  <si>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</si>
  <si>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</si>
  <si>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</si>
  <si>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</si>
  <si>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</si>
  <si>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</si>
  <si>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</si>
  <si>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</si>
  <si>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</si>
  <si>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</si>
  <si>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</si>
  <si>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</si>
  <si>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</si>
  <si>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</si>
  <si>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</si>
  <si>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</si>
  <si>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</si>
  <si>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</si>
  <si>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</si>
  <si>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</si>
  <si>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</si>
  <si>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</si>
  <si>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</si>
  <si>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</si>
  <si>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</si>
  <si>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</si>
  <si>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</si>
  <si>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</si>
  <si>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</si>
  <si>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</si>
  <si>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</si>
  <si>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</si>
  <si>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</si>
  <si>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</si>
  <si>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</si>
  <si>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</si>
  <si>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</si>
  <si>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</si>
  <si>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</si>
  <si>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</si>
  <si>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</si>
  <si>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</si>
  <si>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</si>
  <si>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</si>
  <si>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</si>
  <si>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</si>
  <si>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</si>
  <si>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</si>
  <si>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</si>
  <si>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</si>
  <si>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</si>
  <si>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</si>
  <si>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</si>
  <si>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</si>
  <si>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</si>
  <si>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</si>
  <si>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</si>
  <si>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</si>
  <si>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</si>
  <si>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</si>
  <si>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</si>
  <si>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</si>
  <si>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</si>
  <si>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</si>
  <si>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</si>
  <si>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</si>
  <si>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</si>
  <si>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</si>
  <si>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</si>
  <si>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</si>
  <si>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</si>
  <si>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</si>
  <si>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</si>
  <si>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</si>
  <si>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</si>
  <si>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</si>
  <si>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</si>
  <si>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</si>
  <si>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</si>
  <si>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</si>
  <si>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</si>
  <si>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</si>
  <si>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</si>
  <si>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</si>
  <si>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</si>
  <si>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</si>
  <si>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</si>
  <si>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</si>
  <si>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</si>
  <si>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</si>
  <si>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</si>
  <si>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</si>
  <si>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</si>
  <si>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</si>
  <si>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</si>
  <si>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</si>
  <si>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</si>
  <si>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</si>
  <si>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</si>
  <si>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</si>
  <si>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</si>
  <si>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</si>
  <si>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</si>
  <si>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</si>
  <si>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</si>
  <si>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</si>
  <si>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</si>
  <si>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</si>
  <si>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</si>
  <si>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</si>
  <si>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</si>
  <si>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</si>
  <si>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</si>
  <si>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</si>
  <si>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</si>
  <si>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</si>
  <si>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</si>
  <si>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</si>
  <si>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</si>
  <si>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</si>
  <si>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</si>
  <si>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</si>
  <si>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</si>
  <si>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</si>
  <si>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</si>
  <si>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</si>
  <si>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</si>
  <si>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</si>
  <si>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</si>
  <si>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</si>
  <si>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</si>
  <si>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</si>
  <si>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</si>
  <si>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</si>
  <si>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</si>
  <si>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</si>
  <si>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</si>
  <si>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</si>
  <si>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</si>
  <si>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</si>
  <si>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</si>
  <si>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</si>
  <si>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</si>
  <si>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</si>
  <si>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</si>
  <si>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</si>
  <si>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</si>
  <si>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</si>
  <si>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</si>
  <si>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</si>
  <si>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</si>
  <si>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</si>
  <si>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</si>
  <si>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</si>
  <si>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</si>
  <si>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</si>
  <si>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</si>
  <si>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</si>
  <si>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</si>
  <si>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</si>
  <si>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</si>
  <si>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</si>
  <si>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</si>
  <si>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</si>
  <si>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</si>
  <si>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</si>
  <si>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</si>
  <si>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</si>
  <si>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</si>
  <si>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</si>
  <si>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</si>
  <si>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</si>
  <si>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</si>
  <si>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</si>
  <si>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</si>
  <si>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</si>
  <si>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</si>
  <si>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</si>
  <si>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</si>
  <si>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</si>
  <si>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</si>
  <si>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</si>
  <si>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</si>
  <si>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</si>
  <si>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</si>
  <si>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</si>
  <si>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</si>
  <si>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</si>
  <si>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</si>
  <si>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</si>
  <si>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</si>
  <si>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</si>
  <si>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</si>
  <si>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</si>
  <si>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</si>
  <si>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</si>
  <si>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</si>
  <si>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</si>
  <si>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</si>
  <si>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</si>
  <si>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</si>
  <si>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</si>
  <si>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</si>
  <si>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</si>
  <si>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</si>
  <si>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</si>
  <si>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</si>
  <si>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</si>
  <si>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</si>
  <si>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</si>
  <si>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</si>
  <si>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</si>
  <si>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</si>
  <si>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</si>
  <si>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</si>
  <si>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</si>
  <si>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</si>
  <si>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</si>
  <si>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</si>
  <si>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</si>
  <si>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</si>
  <si>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</si>
  <si>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</si>
  <si>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</si>
  <si>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</si>
  <si>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</si>
  <si>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</si>
  <si>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</si>
  <si>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</si>
  <si>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</si>
  <si>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</si>
  <si>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</si>
  <si>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</si>
  <si>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</si>
  <si>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</si>
  <si>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</si>
  <si>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</si>
  <si>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</si>
  <si>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</si>
  <si>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</si>
  <si>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</si>
  <si>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</si>
  <si>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</si>
  <si>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</si>
  <si>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</si>
  <si>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</si>
  <si>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</si>
  <si>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</si>
  <si>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</si>
  <si>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</si>
  <si>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</si>
  <si>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</si>
  <si>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</si>
  <si>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</si>
  <si>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</si>
  <si>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</si>
  <si>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</si>
  <si>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</si>
  <si>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</si>
  <si>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</si>
  <si>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</si>
  <si>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</si>
  <si>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</si>
  <si>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</si>
  <si>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</si>
  <si>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</si>
  <si>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</si>
  <si>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</si>
  <si>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</si>
  <si>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</si>
  <si>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</si>
  <si>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</si>
  <si>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</si>
  <si>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</si>
  <si>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</si>
  <si>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</si>
  <si>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</si>
  <si>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</si>
  <si>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</si>
  <si>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</si>
  <si>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</si>
  <si>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</si>
  <si>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</si>
  <si>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</si>
  <si>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</si>
  <si>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</si>
  <si>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</si>
  <si>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</si>
  <si>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</si>
  <si>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</si>
  <si>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</si>
  <si>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</si>
  <si>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</si>
  <si>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</si>
  <si>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</si>
  <si>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</si>
  <si>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</si>
  <si>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</si>
  <si>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</si>
  <si>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</si>
  <si>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</si>
  <si>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</si>
  <si>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</si>
  <si>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</si>
  <si>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</si>
  <si>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</si>
  <si>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</si>
  <si>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</si>
  <si>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</si>
  <si>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</si>
  <si>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</si>
  <si>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</si>
  <si>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</si>
  <si>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</si>
  <si>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</si>
  <si>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</si>
  <si>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</si>
  <si>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</si>
  <si>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</si>
  <si>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</si>
  <si>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</si>
  <si>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</si>
  <si>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</si>
  <si>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</si>
  <si>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</si>
  <si>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</si>
  <si>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</si>
  <si>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</si>
  <si>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</si>
  <si>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</si>
  <si>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</si>
  <si>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</si>
  <si>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</si>
  <si>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</si>
  <si>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</si>
  <si>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</si>
  <si>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</si>
  <si>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</si>
  <si>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</si>
  <si>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</si>
  <si>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</si>
  <si>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</si>
  <si>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</si>
  <si>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</si>
  <si>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</si>
  <si>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</si>
  <si>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</si>
  <si>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</si>
  <si>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</si>
  <si>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</si>
  <si>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</si>
  <si>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</si>
  <si>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</si>
  <si>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</si>
  <si>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</si>
  <si>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</si>
  <si>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</si>
  <si>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</si>
  <si>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</si>
  <si>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</si>
  <si>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</si>
  <si>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</si>
  <si>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</si>
  <si>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</si>
  <si>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</si>
  <si>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</si>
  <si>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</si>
  <si>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</si>
  <si>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</si>
  <si>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</si>
  <si>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</si>
  <si>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</si>
  <si>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</si>
  <si>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</si>
  <si>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</si>
  <si>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</si>
  <si>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</si>
  <si>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</si>
  <si>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</si>
  <si>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</si>
  <si>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</si>
  <si>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</si>
  <si>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</si>
  <si>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</si>
  <si>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</si>
  <si>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</si>
  <si>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</si>
  <si>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</si>
  <si>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</si>
  <si>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</si>
  <si>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</si>
  <si>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</si>
  <si>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</si>
  <si>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</si>
  <si>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</si>
  <si>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</si>
  <si>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</si>
  <si>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</si>
  <si>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</si>
  <si>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</si>
  <si>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</si>
  <si>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</si>
  <si>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</si>
  <si>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</si>
  <si>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</si>
  <si>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</si>
  <si>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</si>
  <si>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</si>
  <si>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</si>
  <si>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</si>
  <si>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</si>
  <si>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</si>
  <si>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</si>
  <si>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</si>
  <si>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</si>
  <si>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</si>
  <si>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</si>
  <si>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</si>
  <si>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</si>
  <si>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</si>
  <si>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</si>
  <si>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</si>
  <si>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</si>
  <si>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</si>
  <si>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</si>
  <si>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</si>
  <si>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</si>
  <si>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</si>
  <si>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</si>
  <si>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</si>
  <si>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</si>
  <si>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</si>
  <si>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</si>
  <si>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</si>
  <si>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</si>
  <si>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</si>
  <si>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</si>
  <si>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</si>
  <si>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</si>
  <si>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</si>
  <si>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</si>
  <si>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</si>
  <si>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</si>
  <si>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</si>
  <si>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</si>
  <si>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</si>
  <si>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</si>
  <si>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</si>
  <si>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</si>
  <si>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</si>
  <si>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</si>
  <si>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</si>
  <si>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</si>
  <si>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</si>
  <si>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</si>
  <si>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</si>
  <si>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</si>
  <si>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</si>
  <si>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</si>
  <si>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</si>
  <si>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</si>
  <si>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</si>
  <si>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</si>
  <si>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</si>
  <si>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</si>
  <si>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</si>
  <si>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</si>
  <si>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</si>
  <si>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</si>
  <si>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</si>
  <si>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</si>
  <si>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</si>
  <si>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</si>
  <si>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</si>
  <si>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</si>
  <si>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</si>
  <si>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</si>
  <si>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</si>
  <si>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</si>
  <si>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</si>
  <si>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</si>
  <si>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</si>
  <si>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</si>
  <si>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</si>
  <si>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</si>
  <si>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</si>
  <si>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</si>
  <si>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</si>
  <si>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</si>
  <si>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</si>
  <si>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</si>
  <si>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</si>
  <si>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</si>
  <si>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</si>
  <si>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</si>
  <si>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</si>
  <si>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</si>
  <si>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</si>
  <si>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</si>
  <si>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</si>
  <si>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</si>
  <si>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</si>
  <si>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</si>
  <si>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</si>
  <si>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</si>
  <si>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</si>
  <si>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</si>
  <si>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</si>
  <si>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</si>
  <si>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</si>
  <si>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</si>
  <si>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</si>
  <si>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</si>
  <si>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</si>
  <si>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</si>
  <si>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</si>
  <si>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</si>
  <si>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</si>
  <si>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</si>
  <si>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</si>
  <si>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</si>
  <si>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</si>
  <si>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</si>
  <si>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</si>
  <si>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</si>
  <si>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</si>
  <si>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</si>
  <si>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</si>
  <si>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</si>
  <si>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</si>
  <si>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</si>
  <si>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</si>
  <si>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</si>
  <si>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</si>
  <si>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</si>
  <si>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</si>
  <si>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</si>
  <si>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</si>
  <si>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</si>
  <si>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</si>
  <si>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</si>
  <si>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</si>
  <si>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</si>
  <si>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</si>
  <si>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</si>
  <si>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</si>
  <si>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</si>
  <si>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</si>
  <si>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</si>
  <si>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</si>
  <si>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</si>
  <si>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</si>
  <si>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</si>
  <si>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</si>
  <si>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</si>
  <si>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</si>
  <si>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</si>
  <si>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</si>
  <si>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</si>
  <si>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</si>
  <si>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</si>
  <si>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</si>
  <si>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</si>
  <si>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</si>
  <si>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</si>
  <si>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</si>
  <si>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</si>
  <si>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</si>
  <si>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</si>
  <si>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</si>
  <si>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</si>
  <si>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</si>
  <si>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</si>
  <si>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</si>
  <si>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</si>
  <si>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</si>
  <si>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</si>
  <si>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</si>
  <si>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</si>
  <si>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</si>
  <si>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</si>
  <si>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</si>
  <si>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</si>
  <si>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</si>
  <si>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</si>
  <si>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</si>
  <si>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</si>
  <si>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</si>
  <si>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</si>
  <si>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</si>
  <si>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</si>
  <si>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</si>
  <si>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</si>
  <si>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</si>
  <si>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</si>
  <si>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</si>
  <si>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</si>
  <si>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</si>
  <si>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</si>
  <si>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</si>
  <si>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</si>
  <si>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</si>
  <si>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</si>
  <si>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</si>
  <si>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</si>
  <si>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</si>
  <si>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</si>
  <si>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</si>
  <si>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</si>
  <si>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</si>
  <si>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</si>
  <si>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</si>
  <si>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</si>
  <si>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</si>
  <si>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</si>
  <si>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</si>
  <si>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</si>
  <si>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</si>
  <si>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</si>
  <si>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</si>
  <si>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</si>
  <si>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</si>
  <si>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</si>
  <si>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</si>
  <si>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</si>
  <si>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</si>
  <si>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</si>
  <si>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</si>
  <si>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</si>
  <si>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</si>
  <si>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</si>
  <si>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</si>
  <si>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</si>
  <si>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</si>
  <si>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</si>
  <si>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</si>
  <si>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</si>
  <si>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</si>
  <si>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</si>
  <si>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</si>
  <si>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</si>
  <si>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</si>
  <si>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</si>
  <si>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</si>
  <si>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</si>
  <si>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</si>
  <si>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</si>
  <si>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</si>
  <si>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</si>
  <si>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</si>
  <si>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</si>
  <si>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</si>
  <si>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</si>
  <si>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</si>
  <si>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</si>
  <si>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</si>
  <si>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</si>
  <si>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</si>
  <si>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</si>
  <si>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</si>
  <si>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</si>
  <si>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</si>
  <si>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</si>
  <si>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</si>
  <si>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</si>
  <si>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</si>
  <si>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</si>
  <si>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</si>
  <si>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</si>
  <si>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</si>
  <si>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</si>
  <si>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</si>
  <si>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</si>
  <si>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</si>
  <si>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</si>
  <si>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</si>
  <si>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</si>
  <si>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</si>
  <si>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</si>
  <si>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</si>
  <si>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</si>
  <si>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</si>
  <si>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</si>
  <si>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</si>
  <si>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</si>
  <si>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</si>
  <si>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</si>
  <si>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</si>
  <si>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</si>
  <si>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</si>
  <si>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</si>
  <si>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</si>
  <si>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</si>
  <si>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</si>
  <si>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</si>
  <si>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</si>
  <si>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</si>
  <si>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</si>
  <si>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</si>
  <si>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</si>
  <si>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</si>
  <si>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</si>
  <si>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</si>
  <si>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</si>
  <si>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</si>
  <si>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</si>
  <si>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</si>
  <si>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</si>
  <si>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</si>
  <si>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</si>
  <si>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</si>
  <si>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</si>
  <si>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</si>
  <si>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</si>
  <si>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</si>
  <si>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</si>
  <si>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</si>
  <si>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</si>
  <si>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</si>
  <si>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</si>
  <si>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</si>
  <si>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</si>
  <si>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</si>
  <si>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</si>
  <si>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</si>
  <si>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</si>
  <si>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</si>
  <si>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</si>
  <si>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</si>
  <si>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</si>
  <si>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</si>
  <si>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</si>
  <si>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</si>
  <si>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</si>
  <si>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</si>
  <si>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</si>
  <si>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</si>
  <si>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</si>
  <si>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</si>
  <si>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</si>
  <si>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</si>
  <si>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</si>
  <si>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</si>
  <si>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</si>
  <si>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</si>
  <si>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</si>
  <si>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</si>
  <si>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</si>
  <si>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</si>
  <si>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</si>
  <si>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</si>
  <si>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</si>
  <si>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</si>
  <si>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</si>
  <si>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</si>
  <si>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</si>
  <si>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</si>
  <si>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</si>
  <si>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</si>
  <si>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</si>
  <si>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</si>
  <si>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</si>
  <si>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</si>
  <si>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</si>
  <si>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</si>
  <si>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</si>
  <si>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</si>
  <si>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</si>
  <si>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</si>
  <si>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</si>
  <si>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</si>
  <si>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</si>
  <si>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</si>
  <si>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</si>
  <si>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</si>
  <si>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</si>
  <si>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</si>
  <si>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</si>
  <si>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</si>
  <si>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</si>
  <si>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</si>
  <si>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</si>
  <si>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</si>
  <si>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</si>
  <si>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</si>
  <si>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</si>
  <si>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</si>
  <si>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</si>
  <si>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</si>
  <si>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</si>
  <si>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</si>
  <si>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</si>
  <si>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</si>
  <si>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</si>
  <si>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</si>
  <si>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</si>
  <si>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</si>
  <si>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</si>
  <si>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</si>
  <si>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</si>
  <si>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</si>
  <si>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</si>
  <si>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</si>
  <si>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</si>
  <si>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</si>
  <si>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</si>
  <si>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</si>
  <si>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</si>
  <si>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</si>
  <si>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</si>
  <si>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</si>
  <si>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</si>
  <si>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</si>
  <si>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</si>
  <si>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</si>
  <si>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</si>
  <si>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</si>
  <si>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</si>
  <si>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</si>
  <si>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</si>
  <si>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</si>
  <si>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</si>
  <si>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</si>
  <si>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</si>
  <si>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</si>
  <si>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</si>
  <si>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</si>
  <si>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</si>
  <si>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</si>
  <si>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</si>
  <si>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</si>
  <si>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</si>
  <si>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</si>
  <si>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</si>
  <si>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</si>
  <si>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</si>
  <si>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</si>
  <si>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</si>
  <si>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</si>
  <si>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</si>
  <si>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</si>
  <si>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</si>
  <si>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</si>
  <si>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</si>
  <si>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</si>
  <si>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</si>
  <si>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</si>
  <si>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</si>
  <si>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</si>
  <si>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</si>
  <si>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</si>
  <si>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</si>
  <si>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</si>
  <si>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</si>
  <si>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</si>
  <si>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</si>
  <si>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</si>
  <si>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</si>
  <si>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</si>
  <si>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</si>
  <si>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</si>
  <si>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</si>
  <si>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</si>
  <si>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</si>
  <si>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</si>
  <si>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</si>
  <si>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</si>
  <si>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</si>
  <si>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</si>
  <si>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</si>
  <si>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</si>
  <si>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</si>
  <si>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</si>
  <si>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</si>
  <si>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</si>
  <si>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</si>
  <si>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</si>
  <si>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</si>
  <si>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</si>
  <si>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</si>
  <si>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</si>
  <si>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</si>
  <si>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</si>
  <si>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</si>
  <si>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</si>
  <si>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</si>
  <si>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</si>
  <si>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</si>
  <si>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</si>
  <si>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</si>
  <si>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</si>
  <si>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</si>
  <si>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</si>
  <si>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</si>
  <si>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</si>
  <si>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</si>
  <si>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</si>
  <si>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</si>
  <si>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</si>
  <si>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</si>
  <si>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</si>
  <si>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</si>
  <si>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</si>
  <si>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</si>
  <si>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</si>
  <si>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</si>
  <si>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</si>
  <si>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</si>
  <si>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</si>
  <si>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</si>
  <si>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</si>
  <si>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</si>
  <si>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</si>
  <si>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</si>
  <si>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</si>
  <si>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</si>
  <si>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</si>
  <si>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</si>
  <si>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</si>
  <si>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</si>
  <si>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</si>
  <si>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</si>
  <si>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</si>
  <si>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</si>
  <si>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</si>
  <si>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</si>
  <si>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</si>
  <si>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</si>
  <si>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</si>
  <si>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</si>
  <si>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</si>
  <si>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</si>
  <si>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</si>
  <si>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</si>
  <si>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</si>
  <si>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</si>
  <si>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</si>
  <si>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</si>
  <si>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</si>
  <si>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</si>
  <si>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</si>
  <si>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</si>
  <si>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</si>
  <si>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</si>
  <si>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</si>
  <si>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</si>
  <si>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</si>
  <si>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</si>
  <si>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</si>
  <si>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</si>
  <si>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</si>
  <si>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</si>
  <si>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</si>
  <si>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</si>
  <si>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</si>
  <si>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</si>
  <si>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</si>
  <si>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</si>
  <si>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</si>
  <si>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</si>
  <si>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</si>
  <si>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</si>
  <si>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</si>
  <si>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</si>
  <si>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</si>
  <si>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</si>
  <si>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</si>
  <si>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</si>
  <si>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</si>
  <si>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</si>
  <si>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</si>
  <si>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</si>
  <si>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</si>
  <si>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</si>
  <si>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</si>
  <si>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</si>
  <si>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</si>
  <si>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</si>
  <si>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</si>
  <si>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</si>
  <si>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</si>
  <si>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</si>
  <si>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</si>
  <si>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</si>
  <si>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</si>
  <si>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</si>
  <si>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</si>
  <si>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</si>
  <si>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</si>
  <si>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</si>
  <si>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</si>
  <si>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</si>
  <si>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</si>
  <si>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</si>
  <si>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</si>
  <si>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</si>
  <si>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</si>
  <si>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</si>
  <si>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</si>
  <si>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</si>
  <si>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</si>
  <si>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</si>
  <si>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</si>
  <si>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</si>
  <si>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</si>
  <si>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</si>
  <si>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</si>
  <si>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</si>
  <si>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</si>
  <si>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</si>
  <si>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</si>
  <si>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</si>
  <si>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</si>
  <si>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</si>
  <si>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</si>
  <si>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</si>
  <si>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</si>
  <si>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</si>
  <si>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</si>
  <si>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</si>
  <si>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</si>
  <si>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</si>
  <si>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</si>
  <si>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</si>
  <si>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</si>
  <si>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</si>
  <si>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</si>
  <si>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</si>
  <si>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</si>
  <si>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</si>
  <si>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</si>
  <si>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</si>
  <si>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</si>
  <si>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</si>
  <si>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</si>
  <si>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</si>
  <si>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</si>
  <si>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</si>
  <si>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</si>
  <si>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</si>
  <si>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</si>
  <si>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</si>
  <si>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</si>
  <si>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</si>
  <si>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</si>
  <si>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</si>
  <si>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</si>
  <si>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</si>
  <si>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</si>
  <si>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</si>
  <si>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</si>
  <si>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</si>
  <si>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</si>
  <si>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</si>
  <si>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</si>
  <si>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</si>
  <si>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</si>
  <si>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</si>
  <si>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</si>
  <si>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</si>
  <si>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</si>
  <si>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</si>
  <si>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</si>
  <si>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</si>
  <si>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</si>
  <si>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</si>
  <si>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</si>
  <si>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</si>
  <si>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</si>
  <si>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</si>
  <si>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</si>
  <si>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</si>
  <si>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</si>
  <si>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</si>
  <si>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</si>
  <si>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</si>
  <si>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</si>
  <si>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</si>
  <si>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</si>
  <si>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</si>
  <si>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</si>
  <si>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</si>
  <si>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</si>
  <si>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</si>
  <si>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</si>
  <si>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</si>
  <si>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</si>
  <si>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</si>
  <si>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</si>
  <si>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</si>
  <si>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</si>
  <si>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</si>
  <si>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</si>
  <si>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</si>
  <si>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</si>
  <si>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</si>
  <si>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</si>
  <si>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</si>
  <si>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</si>
  <si>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</si>
  <si>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</si>
  <si>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</si>
  <si>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</si>
  <si>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</si>
  <si>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</si>
  <si>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</si>
  <si>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</si>
  <si>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</si>
  <si>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</si>
  <si>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</si>
  <si>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</si>
  <si>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</si>
  <si>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</si>
  <si>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</si>
  <si>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</si>
  <si>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</si>
  <si>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</si>
  <si>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</si>
  <si>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</si>
  <si>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</si>
  <si>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</si>
  <si>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</si>
  <si>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</si>
  <si>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</si>
  <si>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</si>
  <si>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</si>
  <si>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</si>
  <si>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</si>
  <si>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</si>
  <si>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</si>
  <si>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</si>
  <si>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</si>
  <si>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</si>
  <si>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</si>
  <si>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</si>
  <si>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</si>
  <si>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</si>
  <si>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</si>
  <si>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</si>
  <si>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</si>
  <si>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</si>
  <si>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</si>
  <si>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</si>
  <si>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</si>
  <si>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</si>
  <si>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</si>
  <si>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</si>
  <si>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</si>
  <si>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</si>
  <si>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</si>
  <si>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</si>
  <si>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</si>
  <si>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</si>
  <si>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</si>
  <si>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</si>
  <si>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</si>
  <si>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</si>
  <si>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</si>
  <si>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</si>
  <si>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</si>
  <si>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</si>
  <si>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</si>
  <si>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</si>
  <si>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</si>
  <si>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</si>
  <si>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</si>
  <si>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</si>
  <si>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</si>
  <si>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</si>
  <si>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</si>
  <si>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</si>
  <si>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</si>
  <si>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</si>
  <si>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</si>
  <si>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</si>
  <si>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</si>
  <si>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</si>
  <si>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</si>
  <si>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</si>
  <si>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</si>
  <si>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</si>
  <si>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</si>
  <si>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</si>
  <si>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</si>
  <si>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</si>
  <si>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</si>
  <si>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</si>
  <si>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</si>
  <si>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</si>
  <si>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</si>
  <si>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</si>
  <si>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</si>
  <si>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</si>
  <si>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</si>
  <si>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</si>
  <si>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</si>
  <si>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</si>
  <si>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</si>
  <si>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</si>
  <si>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</si>
  <si>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</si>
  <si>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</si>
  <si>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</si>
  <si>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</si>
  <si>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</si>
  <si>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</si>
  <si>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</si>
  <si>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</si>
  <si>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</si>
  <si>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</si>
  <si>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</si>
  <si>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</si>
  <si>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</si>
  <si>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</si>
  <si>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</si>
  <si>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</si>
  <si>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</si>
  <si>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</si>
  <si>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</si>
  <si>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</si>
  <si>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</si>
  <si>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</si>
  <si>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</si>
  <si>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</si>
  <si>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</si>
  <si>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</si>
  <si>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</si>
  <si>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</si>
  <si>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</si>
  <si>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</si>
  <si>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</si>
  <si>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</si>
  <si>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</si>
  <si>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</si>
  <si>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</si>
  <si>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</si>
  <si>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</si>
  <si>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</si>
  <si>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</si>
  <si>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</si>
  <si>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</si>
  <si>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</si>
  <si>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</si>
  <si>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</si>
  <si>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</si>
  <si>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</si>
  <si>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</si>
  <si>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</si>
  <si>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</si>
  <si>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</si>
  <si>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</si>
  <si>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</si>
  <si>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</si>
  <si>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</si>
  <si>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</si>
  <si>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</si>
  <si>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</si>
  <si>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</si>
  <si>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</si>
  <si>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</si>
  <si>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</si>
  <si>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</si>
  <si>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</si>
  <si>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</si>
  <si>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</si>
  <si>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</si>
  <si>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</si>
  <si>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</si>
  <si>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</si>
  <si>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</si>
  <si>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</si>
  <si>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</si>
  <si>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</si>
  <si>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</si>
  <si>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</si>
  <si>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</si>
  <si>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</si>
  <si>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</si>
  <si>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</si>
  <si>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</si>
  <si>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</si>
  <si>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</si>
  <si>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</si>
  <si>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</si>
  <si>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</si>
  <si>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</si>
  <si>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</si>
  <si>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</si>
  <si>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</si>
  <si>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</si>
  <si>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</si>
  <si>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</si>
  <si>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</si>
  <si>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</si>
  <si>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</si>
  <si>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</si>
  <si>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</si>
  <si>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</si>
  <si>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</si>
  <si>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</si>
  <si>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</si>
  <si>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</si>
  <si>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</si>
  <si>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</si>
  <si>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</si>
  <si>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</si>
  <si>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</si>
  <si>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</si>
  <si>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</si>
  <si>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</si>
  <si>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</si>
  <si>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</si>
  <si>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</si>
  <si>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</si>
  <si>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</si>
  <si>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</si>
  <si>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</si>
  <si>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</si>
  <si>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</si>
  <si>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</si>
  <si>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</si>
  <si>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</si>
  <si>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</si>
  <si>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</si>
  <si>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</si>
  <si>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</si>
  <si>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</si>
  <si>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</si>
  <si>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</si>
  <si>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</si>
  <si>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</si>
  <si>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</si>
  <si>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</si>
  <si>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</si>
  <si>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</si>
  <si>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</si>
  <si>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</si>
  <si>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</si>
  <si>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</si>
  <si>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</si>
  <si>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</si>
  <si>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</si>
  <si>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</si>
  <si>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</si>
  <si>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</si>
  <si>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</si>
  <si>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</si>
  <si>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</si>
  <si>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</si>
  <si>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</si>
  <si>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</si>
  <si>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</si>
  <si>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</si>
  <si>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</si>
  <si>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</si>
  <si>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</si>
  <si>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</si>
  <si>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</si>
  <si>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</si>
  <si>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</si>
  <si>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</si>
  <si>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</si>
  <si>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</si>
  <si>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</si>
  <si>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</si>
  <si>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</si>
  <si>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</si>
  <si>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</si>
  <si>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</si>
  <si>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</si>
  <si>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</si>
  <si>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</si>
  <si>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</si>
  <si>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</si>
  <si>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</si>
  <si>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</si>
  <si>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</si>
  <si>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</si>
  <si>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</si>
  <si>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</si>
  <si>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</si>
  <si>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</si>
  <si>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</si>
  <si>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</si>
  <si>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</si>
  <si>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</si>
  <si>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</si>
  <si>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</si>
  <si>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</si>
  <si>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</si>
  <si>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</si>
  <si>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</si>
  <si>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</si>
  <si>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</si>
  <si>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</si>
  <si>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</si>
  <si>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</si>
  <si>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</si>
  <si>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</si>
  <si>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</si>
  <si>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</si>
  <si>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</si>
  <si>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</si>
  <si>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</si>
  <si>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</si>
  <si>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</si>
  <si>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</si>
  <si>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</si>
  <si>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</si>
  <si>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</si>
  <si>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</si>
  <si>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</si>
  <si>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</si>
  <si>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</si>
  <si>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</si>
  <si>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</si>
  <si>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</si>
  <si>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</si>
  <si>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</si>
  <si>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</si>
  <si>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</si>
  <si>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</si>
  <si>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</si>
  <si>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</si>
  <si>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</si>
  <si>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</si>
  <si>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</si>
  <si>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</si>
  <si>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</si>
  <si>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</si>
  <si>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</si>
  <si>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</si>
  <si>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</si>
  <si>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</si>
  <si>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</si>
  <si>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</si>
  <si>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</si>
  <si>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</si>
  <si>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</si>
  <si>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</si>
  <si>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</si>
  <si>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</si>
  <si>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</si>
  <si>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</si>
  <si>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</si>
  <si>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</si>
  <si>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</si>
  <si>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</si>
  <si>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</si>
  <si>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</si>
  <si>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</si>
  <si>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</si>
  <si>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</si>
  <si>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</si>
  <si>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</si>
  <si>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</si>
  <si>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</si>
  <si>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</si>
  <si>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</si>
  <si>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</si>
  <si>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</si>
  <si>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</si>
  <si>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</si>
  <si>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</si>
  <si>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</si>
  <si>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</si>
  <si>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</si>
  <si>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</si>
  <si>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</si>
  <si>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</si>
  <si>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</si>
  <si>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</si>
  <si>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</si>
  <si>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</si>
  <si>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</si>
  <si>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</si>
  <si>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</si>
  <si>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</si>
  <si>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</si>
  <si>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</si>
  <si>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</si>
  <si>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</si>
  <si>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</si>
  <si>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</si>
  <si>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</si>
  <si>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</si>
  <si>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</si>
  <si>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</si>
  <si>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</si>
  <si>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</si>
  <si>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</si>
  <si>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</si>
  <si>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</si>
  <si>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</si>
  <si>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</si>
  <si>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</si>
  <si>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</si>
  <si>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</si>
  <si>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</si>
  <si>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</si>
  <si>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</si>
  <si>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</si>
  <si>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</si>
  <si>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</si>
  <si>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</si>
  <si>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</si>
  <si>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</si>
  <si>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</si>
  <si>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</si>
  <si>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</si>
  <si>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</si>
  <si>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</si>
  <si>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</si>
  <si>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</si>
  <si>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</si>
  <si>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</si>
  <si>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</si>
  <si>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</si>
  <si>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</si>
  <si>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</si>
  <si>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</si>
  <si>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</si>
  <si>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</si>
  <si>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</si>
  <si>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</si>
  <si>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</si>
  <si>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</si>
  <si>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</si>
  <si>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</si>
  <si>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</si>
  <si>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</si>
  <si>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</si>
  <si>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</si>
  <si>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</si>
  <si>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</si>
  <si>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</si>
  <si>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</si>
  <si>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</si>
  <si>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</si>
  <si>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</si>
  <si>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</si>
  <si>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</si>
  <si>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</si>
  <si>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</si>
  <si>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</si>
  <si>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</si>
  <si>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</si>
  <si>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</si>
  <si>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</si>
  <si>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</si>
  <si>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</si>
  <si>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</si>
  <si>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</si>
  <si>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</si>
  <si>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</si>
  <si>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</si>
  <si>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</si>
  <si>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</si>
  <si>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</si>
  <si>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</si>
  <si>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</si>
  <si>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</si>
  <si>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</si>
  <si>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</si>
  <si>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</si>
  <si>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</si>
  <si>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</si>
  <si>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</si>
  <si>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</si>
  <si>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</si>
  <si>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</si>
  <si>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</si>
  <si>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</si>
  <si>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</si>
  <si>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</si>
  <si>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</si>
  <si>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</si>
  <si>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</si>
  <si>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</si>
  <si>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</si>
  <si>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</si>
  <si>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</si>
  <si>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</si>
  <si>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</si>
  <si>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</si>
  <si>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</si>
  <si>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</si>
  <si>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</si>
  <si>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</si>
  <si>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</si>
  <si>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</si>
  <si>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</si>
  <si>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</si>
  <si>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</si>
  <si>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</si>
  <si>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</si>
  <si>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</si>
  <si>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</si>
  <si>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</si>
  <si>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</si>
  <si>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</si>
  <si>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</si>
  <si>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</si>
  <si>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</si>
  <si>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</si>
  <si>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</si>
  <si>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</si>
  <si>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</si>
  <si>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</si>
  <si>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</si>
  <si>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</si>
  <si>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</si>
  <si>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</si>
  <si>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</si>
  <si>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</si>
  <si>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</si>
  <si>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</si>
  <si>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</si>
  <si>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</si>
  <si>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</si>
  <si>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</si>
  <si>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</si>
  <si>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</si>
  <si>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</si>
  <si>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</si>
  <si>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</si>
  <si>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</si>
  <si>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</si>
  <si>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</si>
  <si>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</si>
  <si>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</si>
  <si>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</si>
  <si>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</si>
  <si>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</si>
  <si>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</si>
  <si>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</si>
  <si>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</si>
  <si>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</si>
  <si>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</si>
  <si>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</si>
  <si>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</si>
  <si>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</si>
  <si>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</si>
  <si>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</si>
  <si>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</si>
  <si>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</si>
  <si>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</si>
  <si>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</si>
  <si>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</si>
  <si>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</si>
  <si>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</si>
  <si>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</si>
  <si>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</si>
  <si>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</si>
  <si>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</si>
  <si>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</si>
  <si>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</si>
  <si>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</si>
  <si>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</si>
  <si>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</si>
  <si>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</si>
  <si>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</si>
  <si>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</si>
  <si>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</si>
  <si>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</si>
  <si>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</si>
  <si>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</si>
  <si>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</si>
  <si>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</si>
  <si>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</si>
  <si>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</si>
  <si>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</si>
  <si>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</si>
  <si>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</si>
  <si>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</si>
  <si>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</si>
  <si>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</si>
  <si>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</si>
  <si>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</si>
  <si>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</si>
  <si>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</si>
  <si>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</si>
  <si>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</si>
  <si>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</si>
  <si>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</si>
  <si>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</si>
  <si>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</si>
  <si>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</si>
  <si>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</si>
  <si>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</si>
  <si>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</si>
  <si>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</si>
  <si>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</si>
  <si>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</si>
  <si>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</si>
  <si>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</si>
  <si>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</si>
  <si>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</si>
  <si>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</si>
  <si>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</si>
  <si>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</si>
  <si>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</si>
  <si>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</si>
  <si>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</si>
  <si>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</si>
  <si>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</si>
  <si>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</si>
  <si>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</si>
  <si>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</si>
  <si>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</si>
  <si>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</si>
  <si>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</si>
  <si>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</si>
  <si>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</si>
  <si>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</si>
  <si>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</si>
  <si>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</si>
  <si>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</si>
  <si>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</si>
  <si>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</si>
  <si>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</si>
  <si>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</si>
  <si>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</si>
  <si>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</si>
  <si>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</si>
  <si>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</si>
  <si>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</si>
  <si>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</si>
  <si>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</si>
  <si>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</si>
  <si>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</si>
  <si>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</si>
  <si>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</si>
  <si>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</si>
  <si>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</si>
  <si>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</si>
  <si>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</si>
  <si>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</si>
  <si>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</si>
  <si>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</si>
  <si>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</si>
  <si>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</si>
  <si>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</si>
  <si>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</si>
  <si>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</si>
  <si>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</si>
  <si>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</si>
  <si>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</si>
  <si>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</si>
  <si>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</si>
  <si>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</si>
  <si>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</si>
  <si>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</si>
  <si>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</si>
  <si>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</si>
  <si>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</si>
  <si>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</si>
  <si>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</si>
  <si>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</si>
  <si>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</si>
  <si>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</si>
  <si>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</si>
  <si>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</si>
  <si>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</si>
  <si>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</si>
  <si>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</si>
  <si>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</si>
  <si>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</si>
  <si>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</si>
  <si>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</si>
  <si>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</si>
  <si>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</si>
  <si>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</si>
  <si>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</si>
  <si>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</si>
  <si>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</si>
  <si>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</si>
  <si>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</si>
  <si>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</si>
  <si>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</si>
  <si>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</si>
  <si>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</si>
  <si>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</si>
  <si>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</si>
  <si>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</si>
  <si>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</si>
  <si>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</si>
  <si>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</si>
  <si>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</si>
  <si>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</si>
  <si>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</si>
  <si>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</si>
  <si>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</si>
  <si>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</si>
  <si>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</si>
  <si>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</si>
  <si>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</si>
  <si>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</si>
  <si>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</si>
  <si>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</si>
  <si>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</si>
  <si>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</si>
  <si>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</si>
  <si>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</si>
  <si>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</si>
  <si>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</si>
  <si>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</si>
  <si>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</si>
  <si>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</si>
  <si>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</si>
  <si>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</si>
  <si>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</si>
  <si>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</si>
  <si>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</si>
  <si>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</si>
  <si>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</si>
  <si>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</si>
  <si>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</si>
  <si>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</si>
  <si>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</si>
  <si>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</si>
  <si>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</si>
  <si>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</si>
  <si>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</si>
  <si>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</si>
  <si>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</si>
  <si>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</si>
  <si>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</si>
  <si>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</si>
  <si>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</si>
  <si>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</si>
  <si>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</si>
  <si>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</si>
  <si>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</si>
  <si>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</si>
  <si>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</si>
  <si>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</si>
  <si>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</si>
  <si>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</si>
  <si>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</si>
  <si>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</si>
  <si>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</si>
  <si>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</si>
  <si>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</si>
  <si>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</si>
  <si>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</si>
  <si>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</si>
  <si>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</si>
  <si>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</si>
  <si>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</si>
  <si>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</si>
  <si>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</si>
  <si>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</si>
  <si>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</si>
  <si>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</si>
  <si>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</si>
  <si>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</si>
  <si>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</si>
  <si>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</si>
  <si>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</si>
  <si>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</si>
  <si>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</si>
  <si>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</si>
  <si>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</si>
  <si>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</si>
  <si>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</si>
  <si>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</si>
  <si>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</si>
  <si>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</si>
  <si>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</si>
  <si>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</si>
  <si>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</si>
  <si>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</si>
  <si>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</si>
  <si>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</si>
  <si>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</si>
  <si>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</si>
  <si>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</si>
  <si>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</si>
  <si>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</si>
  <si>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</si>
  <si>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</si>
  <si>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</si>
  <si>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</si>
  <si>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</si>
  <si>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</si>
  <si>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</si>
  <si>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</si>
  <si>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</si>
  <si>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</si>
  <si>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</si>
  <si>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</si>
  <si>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</si>
  <si>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</si>
  <si>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</si>
  <si>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</si>
  <si>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</si>
  <si>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</si>
  <si>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</si>
  <si>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</si>
  <si>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</si>
  <si>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</si>
  <si>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</si>
  <si>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</si>
  <si>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</si>
  <si>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</si>
  <si>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</si>
  <si>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</si>
  <si>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</si>
  <si>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</si>
  <si>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</si>
  <si>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</si>
  <si>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</si>
  <si>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</si>
  <si>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</si>
  <si>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</si>
  <si>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</si>
  <si>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</si>
  <si>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</si>
  <si>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</si>
  <si>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</si>
  <si>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</si>
  <si>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</si>
  <si>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</si>
  <si>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</si>
  <si>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</si>
  <si>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</si>
  <si>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</si>
  <si>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</si>
  <si>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</si>
  <si>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</si>
  <si>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</si>
  <si>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</si>
  <si>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</si>
  <si>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</si>
  <si>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</si>
  <si>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</si>
  <si>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</si>
  <si>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</si>
  <si>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</si>
  <si>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</si>
  <si>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</si>
  <si>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</si>
  <si>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</si>
  <si>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</si>
  <si>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</si>
  <si>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</si>
  <si>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</si>
  <si>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</si>
  <si>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</si>
  <si>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</si>
  <si>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</si>
  <si>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</si>
  <si>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</si>
  <si>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</si>
  <si>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</si>
  <si>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</si>
  <si>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</si>
  <si>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</si>
  <si>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</si>
  <si>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</si>
  <si>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</si>
  <si>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</si>
  <si>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</si>
  <si>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</si>
  <si>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</si>
  <si>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</si>
  <si>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</si>
  <si>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</si>
  <si>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</si>
  <si>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</si>
  <si>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</si>
  <si>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</si>
  <si>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</si>
  <si>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</si>
  <si>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</si>
  <si>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</si>
  <si>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</si>
  <si>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</si>
  <si>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</si>
  <si>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</si>
  <si>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</si>
  <si>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</si>
  <si>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</si>
  <si>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</si>
  <si>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</si>
  <si>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</si>
  <si>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</si>
  <si>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</si>
  <si>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</si>
  <si>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</si>
  <si>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</si>
  <si>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</si>
  <si>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</si>
  <si>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</si>
  <si>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</si>
  <si>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</si>
  <si>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</si>
  <si>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</si>
  <si>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</si>
  <si>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</si>
  <si>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</si>
  <si>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</si>
  <si>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</si>
  <si>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</si>
  <si>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</si>
  <si>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</si>
  <si>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</si>
  <si>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</si>
  <si>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</si>
  <si>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</si>
  <si>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</si>
  <si>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</si>
  <si>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</si>
  <si>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</si>
  <si>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</si>
  <si>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</si>
  <si>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</si>
  <si>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</si>
  <si>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</si>
  <si>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</si>
  <si>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</si>
  <si>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</si>
  <si>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</si>
  <si>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</si>
  <si>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</si>
  <si>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</si>
  <si>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</si>
  <si>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</si>
  <si>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</si>
  <si>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</si>
  <si>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</si>
  <si>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</si>
  <si>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</si>
  <si>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</si>
  <si>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</si>
  <si>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</si>
  <si>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</si>
  <si>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</si>
  <si>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</si>
  <si>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</si>
  <si>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</si>
  <si>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</si>
  <si>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</si>
  <si>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</si>
  <si>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</si>
  <si>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</si>
  <si>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</si>
  <si>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</si>
  <si>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</si>
  <si>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</si>
  <si>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</si>
  <si>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</si>
  <si>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</si>
  <si>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</si>
  <si>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</si>
  <si>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</si>
  <si>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</si>
  <si>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</si>
  <si>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</si>
  <si>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</si>
  <si>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</si>
  <si>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</si>
  <si>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</si>
  <si>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</si>
  <si>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</si>
  <si>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</si>
  <si>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</si>
  <si>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</si>
  <si>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</si>
  <si>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</si>
  <si>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</si>
  <si>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</si>
  <si>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</si>
  <si>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</si>
  <si>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</si>
  <si>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</si>
  <si>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</si>
  <si>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</si>
  <si>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</si>
  <si>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</si>
  <si>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</si>
  <si>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</si>
  <si>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</si>
  <si>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</si>
  <si>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</si>
  <si>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</si>
  <si>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</si>
  <si>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</si>
  <si>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</si>
  <si>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</si>
  <si>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</si>
  <si>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</si>
  <si>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</si>
  <si>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</si>
  <si>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</si>
  <si>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</si>
  <si>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</si>
  <si>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</si>
  <si>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</si>
  <si>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</si>
  <si>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</si>
  <si>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</si>
  <si>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</si>
  <si>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</si>
  <si>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</si>
  <si>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</si>
  <si>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</si>
  <si>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</si>
  <si>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</si>
  <si>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</si>
  <si>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</si>
  <si>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</si>
  <si>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</si>
  <si>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</si>
  <si>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</si>
  <si>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</si>
  <si>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</si>
  <si>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</si>
  <si>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</si>
  <si>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</si>
  <si>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</si>
  <si>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</si>
  <si>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</si>
  <si>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</si>
  <si>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</si>
  <si>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</si>
  <si>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</si>
  <si>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</si>
  <si>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</si>
  <si>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</si>
  <si>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</si>
  <si>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</si>
  <si>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</si>
  <si>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</si>
  <si>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</si>
  <si>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</si>
  <si>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</si>
  <si>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</si>
  <si>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</si>
  <si>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</si>
  <si>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</si>
  <si>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</si>
  <si>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</si>
  <si>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</si>
  <si>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</si>
  <si>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</si>
  <si>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</si>
  <si>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</si>
  <si>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</si>
  <si>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</si>
  <si>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</si>
  <si>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</si>
  <si>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</si>
  <si>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</si>
  <si>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</si>
  <si>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</si>
  <si>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</si>
  <si>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</si>
  <si>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</si>
  <si>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</si>
  <si>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</si>
  <si>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</si>
  <si>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</si>
  <si>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</si>
  <si>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</si>
  <si>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</si>
  <si>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</si>
  <si>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</si>
  <si>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</si>
  <si>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</si>
  <si>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</si>
  <si>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</si>
  <si>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</si>
  <si>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</si>
  <si>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</si>
  <si>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</si>
  <si>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</si>
  <si>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</si>
  <si>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</si>
  <si>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</si>
  <si>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</si>
  <si>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</si>
  <si>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</si>
  <si>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</si>
  <si>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</si>
  <si>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</si>
  <si>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</si>
  <si>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</si>
  <si>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</si>
  <si>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</si>
  <si>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</si>
  <si>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</si>
  <si>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</si>
  <si>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</si>
  <si>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</si>
  <si>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</si>
  <si>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</si>
  <si>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</si>
  <si>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</si>
  <si>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</si>
  <si>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</si>
  <si>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</si>
  <si>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</si>
  <si>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</si>
  <si>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</si>
  <si>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</si>
  <si>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</si>
  <si>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</si>
  <si>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</si>
  <si>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</si>
  <si>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</si>
  <si>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</si>
  <si>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</si>
  <si>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</si>
  <si>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</si>
  <si>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</si>
  <si>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</si>
  <si>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</si>
  <si>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</si>
  <si>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</si>
  <si>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</si>
  <si>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</si>
  <si>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</si>
  <si>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</si>
  <si>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</si>
  <si>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</si>
  <si>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</si>
  <si>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</si>
  <si>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</si>
  <si>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</si>
  <si>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</si>
  <si>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</si>
  <si>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</si>
  <si>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</si>
  <si>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</si>
  <si>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</si>
  <si>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</si>
  <si>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</si>
  <si>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</si>
  <si>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</si>
  <si>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</si>
  <si>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</si>
  <si>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</si>
  <si>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</si>
  <si>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</si>
  <si>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</si>
  <si>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</si>
  <si>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</si>
  <si>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</si>
  <si>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</si>
  <si>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</si>
  <si>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</si>
  <si>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</si>
  <si>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</si>
  <si>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</si>
  <si>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</si>
  <si>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</si>
  <si>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</si>
  <si>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</si>
  <si>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</si>
  <si>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</si>
  <si>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</si>
  <si>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</si>
  <si>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</si>
  <si>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</si>
  <si>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</si>
  <si>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</si>
  <si>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</si>
  <si>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</si>
  <si>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</si>
  <si>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</si>
  <si>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</si>
  <si>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</si>
  <si>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</si>
  <si>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</si>
  <si>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</si>
  <si>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</si>
  <si>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</si>
  <si>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</si>
  <si>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</si>
  <si>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</si>
  <si>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</si>
  <si>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</si>
  <si>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</si>
  <si>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</si>
  <si>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</si>
  <si>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</si>
  <si>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</si>
  <si>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</si>
  <si>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</si>
  <si>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</si>
  <si>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</si>
  <si>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</si>
  <si>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</si>
  <si>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</si>
  <si>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</si>
  <si>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</si>
  <si>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</si>
  <si>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</si>
  <si>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</si>
  <si>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</si>
  <si>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</si>
  <si>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</si>
  <si>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</si>
  <si>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</si>
  <si>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</si>
  <si>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</si>
  <si>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</si>
  <si>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</si>
  <si>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</si>
  <si>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</si>
  <si>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</si>
  <si>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</si>
  <si>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</si>
  <si>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</si>
  <si>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</si>
  <si>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</si>
  <si>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</si>
  <si>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</si>
  <si>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</si>
  <si>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</si>
  <si>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</si>
  <si>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</si>
  <si>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</si>
  <si>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</si>
  <si>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</si>
  <si>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</si>
  <si>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</si>
  <si>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</si>
  <si>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</si>
  <si>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</si>
  <si>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</si>
  <si>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</si>
  <si>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</si>
  <si>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</si>
  <si>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</si>
  <si>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</si>
  <si>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</si>
  <si>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</si>
  <si>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</si>
  <si>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</si>
  <si>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</si>
  <si>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</si>
  <si>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</si>
  <si>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</si>
  <si>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</si>
  <si>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</si>
  <si>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</si>
  <si>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</si>
  <si>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</si>
  <si>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</si>
  <si>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</si>
  <si>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</si>
  <si>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</si>
  <si>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</si>
  <si>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</si>
  <si>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</si>
  <si>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</si>
  <si>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</si>
  <si>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</si>
  <si>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</si>
  <si>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</si>
  <si>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</si>
  <si>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</si>
  <si>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</si>
  <si>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</si>
  <si>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</si>
  <si>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</si>
  <si>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</si>
  <si>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</si>
  <si>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</si>
  <si>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</si>
  <si>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</si>
  <si>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</si>
  <si>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</si>
  <si>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</si>
  <si>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</si>
  <si>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</si>
  <si>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</si>
  <si>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</si>
  <si>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</si>
  <si>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</si>
  <si>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</si>
  <si>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</si>
  <si>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</si>
  <si>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</si>
  <si>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</si>
  <si>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</si>
  <si>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</si>
  <si>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</si>
  <si>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</si>
  <si>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</si>
  <si>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</si>
  <si>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</si>
  <si>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</si>
  <si>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</si>
  <si>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</si>
  <si>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</si>
  <si>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</si>
  <si>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</si>
  <si>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</si>
  <si>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</si>
  <si>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</si>
  <si>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</si>
  <si>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</si>
  <si>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</si>
  <si>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</si>
  <si>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</si>
  <si>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</si>
  <si>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</si>
  <si>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</si>
  <si>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</si>
  <si>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</si>
  <si>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</si>
  <si>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</si>
  <si>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</si>
  <si>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</si>
  <si>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</si>
  <si>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</si>
  <si>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</si>
  <si>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</si>
  <si>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</si>
  <si>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</si>
  <si>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</si>
  <si>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</si>
  <si>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</si>
  <si>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</si>
  <si>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</si>
  <si>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</si>
  <si>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</si>
  <si>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</si>
  <si>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</si>
  <si>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</si>
  <si>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</si>
  <si>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</si>
  <si>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</si>
  <si>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</si>
  <si>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</si>
  <si>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</si>
  <si>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</si>
  <si>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</si>
  <si>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</si>
  <si>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</si>
  <si>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</si>
  <si>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</si>
  <si>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</si>
  <si>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</si>
  <si>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</si>
  <si>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</si>
  <si>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</si>
  <si>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</si>
  <si>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</si>
  <si>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</si>
  <si>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</si>
  <si>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</si>
  <si>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</si>
  <si>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</si>
  <si>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</si>
  <si>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</si>
  <si>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</si>
  <si>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</si>
  <si>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</si>
  <si>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</si>
  <si>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</si>
  <si>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</si>
  <si>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</si>
  <si>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</si>
  <si>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</si>
  <si>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</si>
  <si>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</si>
  <si>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</si>
  <si>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</si>
  <si>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</si>
  <si>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</si>
  <si>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</si>
  <si>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</si>
  <si>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</si>
  <si>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</si>
  <si>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</si>
  <si>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</si>
  <si>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</si>
  <si>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</si>
  <si>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</si>
  <si>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</si>
  <si>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</si>
  <si>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</si>
  <si>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</si>
  <si>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</si>
  <si>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</si>
  <si>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</si>
  <si>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</si>
  <si>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</si>
  <si>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</si>
  <si>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</si>
  <si>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</si>
  <si>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</si>
  <si>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</si>
  <si>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</si>
  <si>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</si>
  <si>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</si>
  <si>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</si>
  <si>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</si>
  <si>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</si>
  <si>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</si>
  <si>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</si>
  <si>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</si>
  <si>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</si>
  <si>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</si>
  <si>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</si>
  <si>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</si>
  <si>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</si>
  <si>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</si>
  <si>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</si>
  <si>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</si>
  <si>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</si>
  <si>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</si>
  <si>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</si>
  <si>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</si>
  <si>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</si>
  <si>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</si>
  <si>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</si>
  <si>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</si>
  <si>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</si>
  <si>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</si>
  <si>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</si>
  <si>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</si>
  <si>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</si>
  <si>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</si>
  <si>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</si>
  <si>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</si>
  <si>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</si>
  <si>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</si>
  <si>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</si>
  <si>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</si>
  <si>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</si>
  <si>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</si>
  <si>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</si>
  <si>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</si>
  <si>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</si>
  <si>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</si>
  <si>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</si>
  <si>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</si>
  <si>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</si>
  <si>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</si>
  <si>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</si>
  <si>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</si>
  <si>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</si>
  <si>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</si>
  <si>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</si>
  <si>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</si>
  <si>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</si>
  <si>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</si>
  <si>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</si>
  <si>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</si>
  <si>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</si>
  <si>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</si>
  <si>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</si>
  <si>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</si>
  <si>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</si>
  <si>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</si>
  <si>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</si>
  <si>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</si>
  <si>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</si>
  <si>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</si>
  <si>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</si>
  <si>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</si>
  <si>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</si>
  <si>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</si>
  <si>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</si>
  <si>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</si>
  <si>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</si>
  <si>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</si>
  <si>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</si>
  <si>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</si>
  <si>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</si>
  <si>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</si>
  <si>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</si>
  <si>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</si>
  <si>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</si>
  <si>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</si>
  <si>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</si>
  <si>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</si>
  <si>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</si>
  <si>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</si>
  <si>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</si>
  <si>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</si>
  <si>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</si>
  <si>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</si>
  <si>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</si>
  <si>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</si>
  <si>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</si>
  <si>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</si>
  <si>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</si>
  <si>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</si>
  <si>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</si>
  <si>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</si>
  <si>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</si>
  <si>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</si>
  <si>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</si>
  <si>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</si>
  <si>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</si>
  <si>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</si>
  <si>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</si>
  <si>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</si>
  <si>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</si>
  <si>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</si>
  <si>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</si>
  <si>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</si>
  <si>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</si>
  <si>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</si>
  <si>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</si>
  <si>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</si>
  <si>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</si>
  <si>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</si>
  <si>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</si>
  <si>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</si>
  <si>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</si>
  <si>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</si>
  <si>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</si>
  <si>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</si>
  <si>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</si>
  <si>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</si>
  <si>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</si>
  <si>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</si>
  <si>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</si>
  <si>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</si>
  <si>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</si>
  <si>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</si>
  <si>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</si>
  <si>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</si>
  <si>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</si>
  <si>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</si>
  <si>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</si>
  <si>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</si>
  <si>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</si>
  <si>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</si>
  <si>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</si>
  <si>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</si>
  <si>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</si>
  <si>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</si>
  <si>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</si>
  <si>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</si>
  <si>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</si>
  <si>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</si>
  <si>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</si>
  <si>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</si>
  <si>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</si>
  <si>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</si>
  <si>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</si>
  <si>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</si>
  <si>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</si>
  <si>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</si>
  <si>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</si>
  <si>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</si>
  <si>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</si>
  <si>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</si>
  <si>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</si>
  <si>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</si>
  <si>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</si>
  <si>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</si>
  <si>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</si>
  <si>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</si>
  <si>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</si>
  <si>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</si>
  <si>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</si>
  <si>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</si>
  <si>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</si>
  <si>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</si>
  <si>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</si>
  <si>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</si>
  <si>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</si>
  <si>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</si>
  <si>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</si>
  <si>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</si>
  <si>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</si>
  <si>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</si>
  <si>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</si>
  <si>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</si>
  <si>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</si>
  <si>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</si>
  <si>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</si>
  <si>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</si>
  <si>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</si>
  <si>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</si>
  <si>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</si>
  <si>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</si>
  <si>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</si>
  <si>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</si>
  <si>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</si>
  <si>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</si>
  <si>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</si>
  <si>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</si>
  <si>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</si>
  <si>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</si>
  <si>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</si>
  <si>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</si>
  <si>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</si>
  <si>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</si>
  <si>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</si>
  <si>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</si>
  <si>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</si>
  <si>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</si>
  <si>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</si>
  <si>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</si>
  <si>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</si>
  <si>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</si>
  <si>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</si>
  <si>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</si>
  <si>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</si>
  <si>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</si>
  <si>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</si>
  <si>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</si>
  <si>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</si>
  <si>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</si>
  <si>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</si>
  <si>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</si>
  <si>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</si>
  <si>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</si>
  <si>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</si>
  <si>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</si>
  <si>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</si>
  <si>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</si>
  <si>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</si>
  <si>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</si>
  <si>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</si>
  <si>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</si>
  <si>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</si>
  <si>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</si>
  <si>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</si>
  <si>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</si>
  <si>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</si>
  <si>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</si>
  <si>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</si>
  <si>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</si>
  <si>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</si>
  <si>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</si>
  <si>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</si>
  <si>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</si>
  <si>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</si>
  <si>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</si>
  <si>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</si>
  <si>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</si>
  <si>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</si>
  <si>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</si>
  <si>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</si>
  <si>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</si>
  <si>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</si>
  <si>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</si>
  <si>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</si>
  <si>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</si>
  <si>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</si>
  <si>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</si>
  <si>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</si>
  <si>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</si>
  <si>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</si>
  <si>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</si>
  <si>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</si>
  <si>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</si>
  <si>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</si>
  <si>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</si>
  <si>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</si>
  <si>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</si>
  <si>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</si>
  <si>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</si>
  <si>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</si>
  <si>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</si>
  <si>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</si>
  <si>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</si>
  <si>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</si>
  <si>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</si>
  <si>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</si>
  <si>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</si>
  <si>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</si>
  <si>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</si>
  <si>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</si>
  <si>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</si>
  <si>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</si>
  <si>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</si>
  <si>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</si>
  <si>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</si>
  <si>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</si>
  <si>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</si>
  <si>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</si>
  <si>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</si>
  <si>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</si>
  <si>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</si>
  <si>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</si>
  <si>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</si>
  <si>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</si>
  <si>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</si>
  <si>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</si>
  <si>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</si>
  <si>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</si>
  <si>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</si>
  <si>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</si>
  <si>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</si>
  <si>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</si>
  <si>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</si>
  <si>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</si>
  <si>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</si>
  <si>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</si>
  <si>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</si>
  <si>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</si>
  <si>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</si>
  <si>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</si>
  <si>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</si>
  <si>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</si>
  <si>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</si>
  <si>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</si>
  <si>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</si>
  <si>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</si>
  <si>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</si>
  <si>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</si>
  <si>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</si>
  <si>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</si>
  <si>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</si>
  <si>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</si>
  <si>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</si>
  <si>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</si>
  <si>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</si>
  <si>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</si>
  <si>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</si>
  <si>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</si>
  <si>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</si>
  <si>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</si>
  <si>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</si>
  <si>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</si>
  <si>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</si>
  <si>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</si>
  <si>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</si>
  <si>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</si>
  <si>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</si>
  <si>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</si>
  <si>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</si>
  <si>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</si>
  <si>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</si>
  <si>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</si>
  <si>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</si>
  <si>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</si>
  <si>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</si>
  <si>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</si>
  <si>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</si>
  <si>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</si>
  <si>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</si>
  <si>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</si>
  <si>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</si>
  <si>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</si>
  <si>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</si>
  <si>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</si>
  <si>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</si>
  <si>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</si>
  <si>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</si>
  <si>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</si>
  <si>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</si>
  <si>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</si>
  <si>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</si>
  <si>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</si>
  <si>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</si>
  <si>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</si>
  <si>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</si>
  <si>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</si>
  <si>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</si>
  <si>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</si>
  <si>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</si>
  <si>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</si>
  <si>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</si>
  <si>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</si>
  <si>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</si>
  <si>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</si>
  <si>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</si>
  <si>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</si>
  <si>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</si>
  <si>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</si>
  <si>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</si>
  <si>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</si>
  <si>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</si>
  <si>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</si>
  <si>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</si>
  <si>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</si>
  <si>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</si>
  <si>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</si>
  <si>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</si>
  <si>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</si>
  <si>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</si>
  <si>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</si>
  <si>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</si>
  <si>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</si>
  <si>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</si>
  <si>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</si>
  <si>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</si>
  <si>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</si>
  <si>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</si>
  <si>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</si>
  <si>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</si>
  <si>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</si>
  <si>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</si>
  <si>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</si>
  <si>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</si>
  <si>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</si>
  <si>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</si>
  <si>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</si>
  <si>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</si>
  <si>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</si>
  <si>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</si>
  <si>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</si>
  <si>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</si>
  <si>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</si>
  <si>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</si>
  <si>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</si>
  <si>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</si>
  <si>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</si>
  <si>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</si>
  <si>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</si>
  <si>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</si>
  <si>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</si>
  <si>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</si>
  <si>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</si>
  <si>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</si>
  <si>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</si>
  <si>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</si>
  <si>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</si>
  <si>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</si>
  <si>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</si>
  <si>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</si>
  <si>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</si>
  <si>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</si>
  <si>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</si>
  <si>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</si>
  <si>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</si>
  <si>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</si>
  <si>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</si>
  <si>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</si>
  <si>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</si>
  <si>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</si>
  <si>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</si>
  <si>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</si>
  <si>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</si>
  <si>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</si>
  <si>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</si>
  <si>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</si>
  <si>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</si>
  <si>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</si>
  <si>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</si>
  <si>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</si>
  <si>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</si>
  <si>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</si>
  <si>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</si>
  <si>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</si>
  <si>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</si>
  <si>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</si>
  <si>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</si>
  <si>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</si>
  <si>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</si>
  <si>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</si>
  <si>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</si>
  <si>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</si>
  <si>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</si>
  <si>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</si>
  <si>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</si>
  <si>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</si>
  <si>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</si>
  <si>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</si>
  <si>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</si>
  <si>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</si>
  <si>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</si>
  <si>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</si>
  <si>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</si>
  <si>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</si>
  <si>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</si>
  <si>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</si>
  <si>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</si>
  <si>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</si>
  <si>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</si>
  <si>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</si>
  <si>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</si>
  <si>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</si>
  <si>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</si>
  <si>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</si>
  <si>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</si>
  <si>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</si>
  <si>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</si>
  <si>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</si>
  <si>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</si>
  <si>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</si>
  <si>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</si>
  <si>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</si>
  <si>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</si>
  <si>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</si>
  <si>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</si>
  <si>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</si>
  <si>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</si>
  <si>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</si>
  <si>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</si>
  <si>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</si>
  <si>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</si>
  <si>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</si>
  <si>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</si>
  <si>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</si>
  <si>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</si>
  <si>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</si>
  <si>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</si>
  <si>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</si>
  <si>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</si>
  <si>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</si>
  <si>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</si>
  <si>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</si>
  <si>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</si>
  <si>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</si>
  <si>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</si>
  <si>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</si>
  <si>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</si>
  <si>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</si>
  <si>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</si>
  <si>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</si>
  <si>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</si>
  <si>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</si>
  <si>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</si>
  <si>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</si>
  <si>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</si>
  <si>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</si>
  <si>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</si>
  <si>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</si>
  <si>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</si>
  <si>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</si>
  <si>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</si>
  <si>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</si>
  <si>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</si>
  <si>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</si>
  <si>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</si>
  <si>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</si>
  <si>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</si>
  <si>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</si>
  <si>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</si>
  <si>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</si>
  <si>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</si>
  <si>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</si>
  <si>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</si>
  <si>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</si>
  <si>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</si>
  <si>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</si>
  <si>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</si>
  <si>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</si>
  <si>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</si>
  <si>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</si>
  <si>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</si>
  <si>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</si>
  <si>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</si>
  <si>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</si>
  <si>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</si>
  <si>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</si>
  <si>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</si>
  <si>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</si>
  <si>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</si>
  <si>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</si>
  <si>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</si>
  <si>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</si>
  <si>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</si>
  <si>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</si>
  <si>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</si>
  <si>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</si>
  <si>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</si>
  <si>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</si>
  <si>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</si>
  <si>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</si>
  <si>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</si>
  <si>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</si>
  <si>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</si>
  <si>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</si>
  <si>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</si>
  <si>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</si>
  <si>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</si>
  <si>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</si>
  <si>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</si>
  <si>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</si>
  <si>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</si>
  <si>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</si>
  <si>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</si>
  <si>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</si>
  <si>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</si>
  <si>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</si>
  <si>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</si>
  <si>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</si>
  <si>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</si>
  <si>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</si>
  <si>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</si>
  <si>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</si>
  <si>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</si>
  <si>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</si>
  <si>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</si>
  <si>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</si>
  <si>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</si>
  <si>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</si>
  <si>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</si>
  <si>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</si>
  <si>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</si>
  <si>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</si>
  <si>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</si>
  <si>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</si>
  <si>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</si>
  <si>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</si>
  <si>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</si>
  <si>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</si>
  <si>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</si>
  <si>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</si>
  <si>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</si>
  <si>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</si>
  <si>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</si>
  <si>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</si>
  <si>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</si>
  <si>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</si>
  <si>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</si>
  <si>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</si>
  <si>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</si>
  <si>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</si>
  <si>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</si>
  <si>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</si>
  <si>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</si>
  <si>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</si>
  <si>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</si>
  <si>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</si>
  <si>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</si>
  <si>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</si>
  <si>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</si>
  <si>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</si>
  <si>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</si>
  <si>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</si>
  <si>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</si>
  <si>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</si>
  <si>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</si>
  <si>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</si>
  <si>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</si>
  <si>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</si>
  <si>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</si>
  <si>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</si>
  <si>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</si>
  <si>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</si>
  <si>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</si>
  <si>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</si>
  <si>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</si>
  <si>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</si>
  <si>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</si>
  <si>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</si>
  <si>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</si>
  <si>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</si>
  <si>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</si>
  <si>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</si>
  <si>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</si>
  <si>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</si>
  <si>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</si>
  <si>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</si>
  <si>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</si>
  <si>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</si>
  <si>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</si>
  <si>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</si>
  <si>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</si>
  <si>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</si>
  <si>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</si>
  <si>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</si>
  <si>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</si>
  <si>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</si>
  <si>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</si>
  <si>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</si>
  <si>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</si>
  <si>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</si>
  <si>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</si>
  <si>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</si>
  <si>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</si>
  <si>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</si>
  <si>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</si>
  <si>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</si>
  <si>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</si>
  <si>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</si>
  <si>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</si>
  <si>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</si>
  <si>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</si>
  <si>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</si>
  <si>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</si>
  <si>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</si>
  <si>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</si>
  <si>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</si>
  <si>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</si>
  <si>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</si>
  <si>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</si>
  <si>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</si>
  <si>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</si>
  <si>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</si>
  <si>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</si>
  <si>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</si>
  <si>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</si>
  <si>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</si>
  <si>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</si>
  <si>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</si>
  <si>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</si>
  <si>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</si>
  <si>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</si>
  <si>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</si>
  <si>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</si>
  <si>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</si>
  <si>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</si>
  <si>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</si>
  <si>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</si>
  <si>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</si>
  <si>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</si>
  <si>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</si>
  <si>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</si>
  <si>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</si>
  <si>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</si>
  <si>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</si>
  <si>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</si>
  <si>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</si>
  <si>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</si>
  <si>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</si>
  <si>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</si>
  <si>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</si>
  <si>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</si>
  <si>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</si>
  <si>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</si>
  <si>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</si>
  <si>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</si>
  <si>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</si>
  <si>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</si>
  <si>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</si>
  <si>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</si>
  <si>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</si>
  <si>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</si>
  <si>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</si>
  <si>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</si>
  <si>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</si>
  <si>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</si>
  <si>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</si>
  <si>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</si>
  <si>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</si>
  <si>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</si>
  <si>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</si>
  <si>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</si>
  <si>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</si>
  <si>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</si>
  <si>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</si>
  <si>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</si>
  <si>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</si>
  <si>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</si>
  <si>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</si>
  <si>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</si>
  <si>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</si>
  <si>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</si>
  <si>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</si>
  <si>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</si>
  <si>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</si>
  <si>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</si>
  <si>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</si>
  <si>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</si>
  <si>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</si>
  <si>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</si>
  <si>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</si>
  <si>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</si>
  <si>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</si>
  <si>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</si>
  <si>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</si>
  <si>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</si>
  <si>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</si>
  <si>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</si>
  <si>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</si>
  <si>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</si>
  <si>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</si>
  <si>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</si>
  <si>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</si>
  <si>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</si>
  <si>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</si>
  <si>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</si>
  <si>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</si>
  <si>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</si>
  <si>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</si>
  <si>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</si>
  <si>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</si>
  <si>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</si>
  <si>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</si>
  <si>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</si>
  <si>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</si>
  <si>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</si>
  <si>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</si>
  <si>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</si>
  <si>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</si>
  <si>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</si>
  <si>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</si>
  <si>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</si>
  <si>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</si>
  <si>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</si>
  <si>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</si>
  <si>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</si>
  <si>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</si>
  <si>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</si>
  <si>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</si>
  <si>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</si>
  <si>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</si>
  <si>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</si>
  <si>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</si>
  <si>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</si>
  <si>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</si>
  <si>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</si>
  <si>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</si>
  <si>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</si>
  <si>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</si>
  <si>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</si>
  <si>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</si>
  <si>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</si>
  <si>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</si>
  <si>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</si>
  <si>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</si>
  <si>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</si>
  <si>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</si>
  <si>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</si>
  <si>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</si>
  <si>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</si>
  <si>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</si>
  <si>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</si>
  <si>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</si>
  <si>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</si>
  <si>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</si>
  <si>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</si>
  <si>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</si>
  <si>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</si>
  <si>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</si>
  <si>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</si>
  <si>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</si>
  <si>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</si>
  <si>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</si>
  <si>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</si>
  <si>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</si>
  <si>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</si>
  <si>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</si>
  <si>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</si>
  <si>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</si>
  <si>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</si>
  <si>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</si>
  <si>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</si>
  <si>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</si>
  <si>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</si>
  <si>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</si>
  <si>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</si>
  <si>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</si>
  <si>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</si>
  <si>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</si>
  <si>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</si>
  <si>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</si>
  <si>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</si>
  <si>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</si>
  <si>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</si>
  <si>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</si>
  <si>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</si>
  <si>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</si>
  <si>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</si>
  <si>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</si>
  <si>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</si>
  <si>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</si>
  <si>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</si>
  <si>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</si>
  <si>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</si>
  <si>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</si>
  <si>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</si>
  <si>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</si>
  <si>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</si>
  <si>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</si>
  <si>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</si>
  <si>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</si>
  <si>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</si>
  <si>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</si>
  <si>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</si>
  <si>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</si>
  <si>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</si>
  <si>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</si>
  <si>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</si>
  <si>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</si>
  <si>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</si>
  <si>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</si>
  <si>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</si>
  <si>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</si>
  <si>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</si>
  <si>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</si>
  <si>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</si>
  <si>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</si>
  <si>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</si>
  <si>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</si>
  <si>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</si>
  <si>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</si>
  <si>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</si>
  <si>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</si>
  <si>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</si>
  <si>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</si>
  <si>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</si>
  <si>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</si>
  <si>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</si>
  <si>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</si>
  <si>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</si>
  <si>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</si>
  <si>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</si>
  <si>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</si>
  <si>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</si>
  <si>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</si>
  <si>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</si>
  <si>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</si>
  <si>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</si>
  <si>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</si>
  <si>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</si>
  <si>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</si>
  <si>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</si>
  <si>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</si>
  <si>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</si>
  <si>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</si>
  <si>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</si>
  <si>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</si>
  <si>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</si>
  <si>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</si>
  <si>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</si>
  <si>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</si>
  <si>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</si>
  <si>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</si>
  <si>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</si>
  <si>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</si>
  <si>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</si>
  <si>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</si>
  <si>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</si>
  <si>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</si>
  <si>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</si>
  <si>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</si>
  <si>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</si>
  <si>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</si>
  <si>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</si>
  <si>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</si>
  <si>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</si>
  <si>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</si>
  <si>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</si>
  <si>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</si>
  <si>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</si>
  <si>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</si>
  <si>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</si>
  <si>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</si>
  <si>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</si>
  <si>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</si>
  <si>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</si>
  <si>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</si>
  <si>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</si>
  <si>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</si>
  <si>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</si>
  <si>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</si>
  <si>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</si>
  <si>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</si>
  <si>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</si>
  <si>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</si>
  <si>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</si>
  <si>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</si>
  <si>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</si>
  <si>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</si>
  <si>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</si>
  <si>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</si>
  <si>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</si>
  <si>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</si>
  <si>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</si>
  <si>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</si>
  <si>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</si>
  <si>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</si>
  <si>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</si>
  <si>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</si>
  <si>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</si>
  <si>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</si>
  <si>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</si>
  <si>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</si>
  <si>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</si>
  <si>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</si>
  <si>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</si>
  <si>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</si>
  <si>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</si>
  <si>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</si>
  <si>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</si>
  <si>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</si>
  <si>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</si>
  <si>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</si>
  <si>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</si>
  <si>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</si>
  <si>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</si>
  <si>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</si>
  <si>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</si>
  <si>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</si>
  <si>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</si>
  <si>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</si>
  <si>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</si>
  <si>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</si>
  <si>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</si>
  <si>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</si>
  <si>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</si>
  <si>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</si>
  <si>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</si>
  <si>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</si>
  <si>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</si>
  <si>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</si>
  <si>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</si>
  <si>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</si>
  <si>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</si>
  <si>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</si>
  <si>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</si>
  <si>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</si>
  <si>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</si>
  <si>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</si>
  <si>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</si>
  <si>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</si>
  <si>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</si>
  <si>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</si>
  <si>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</si>
  <si>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</si>
  <si>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</si>
  <si>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</si>
  <si>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</si>
  <si>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</si>
  <si>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</si>
  <si>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</si>
  <si>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</si>
  <si>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</si>
  <si>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</si>
  <si>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</si>
  <si>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</si>
  <si>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</si>
  <si>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</si>
  <si>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</si>
  <si>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</si>
  <si>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</si>
  <si>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</si>
  <si>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</si>
  <si>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</si>
  <si>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</si>
  <si>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</si>
  <si>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</si>
  <si>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</si>
  <si>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</si>
  <si>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</si>
  <si>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</si>
  <si>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</si>
  <si>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</si>
  <si>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</si>
  <si>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</si>
  <si>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</si>
  <si>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</si>
  <si>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</si>
  <si>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</si>
  <si>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</si>
  <si>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</si>
  <si>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</si>
  <si>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</si>
  <si>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</si>
  <si>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</si>
  <si>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</si>
  <si>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</si>
  <si>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</si>
  <si>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</si>
  <si>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</si>
  <si>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</si>
  <si>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</si>
  <si>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</si>
  <si>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</si>
  <si>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</si>
  <si>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</si>
  <si>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</si>
  <si>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</si>
  <si>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</si>
  <si>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</si>
  <si>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</si>
  <si>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</si>
  <si>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</si>
  <si>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</si>
  <si>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</si>
  <si>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</si>
  <si>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</si>
  <si>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</si>
  <si>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</si>
  <si>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</si>
  <si>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</si>
  <si>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</si>
  <si>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</si>
  <si>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</si>
  <si>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</si>
  <si>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</si>
  <si>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</si>
  <si>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</si>
  <si>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</si>
  <si>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</si>
  <si>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</si>
  <si>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</si>
  <si>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</si>
  <si>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</si>
  <si>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</si>
  <si>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</si>
  <si>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</si>
  <si>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</si>
  <si>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</si>
  <si>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</si>
  <si>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</si>
  <si>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</si>
  <si>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</si>
  <si>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</si>
  <si>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</si>
  <si>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</si>
  <si>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</si>
  <si>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</si>
  <si>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</si>
  <si>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</si>
  <si>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</si>
  <si>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</si>
  <si>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</si>
  <si>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</si>
  <si>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</si>
  <si>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</si>
  <si>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</si>
  <si>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</si>
  <si>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</si>
  <si>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</si>
  <si>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</si>
  <si>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</si>
  <si>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</si>
  <si>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</si>
  <si>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</si>
  <si>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</si>
  <si>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</si>
  <si>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</si>
  <si>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</si>
  <si>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</si>
  <si>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</si>
  <si>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</si>
  <si>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</si>
  <si>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</si>
  <si>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</si>
  <si>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</si>
  <si>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</si>
  <si>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</si>
  <si>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</si>
  <si>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</si>
  <si>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</si>
  <si>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</si>
  <si>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</si>
  <si>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</si>
  <si>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</si>
  <si>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</si>
  <si>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</si>
  <si>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</si>
  <si>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</si>
  <si>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</si>
  <si>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</si>
  <si>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</si>
  <si>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</si>
  <si>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</si>
  <si>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</si>
  <si>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</si>
  <si>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</si>
  <si>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</si>
  <si>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</si>
  <si>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</si>
  <si>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</si>
  <si>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</si>
  <si>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</si>
  <si>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</si>
  <si>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</si>
  <si>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</si>
  <si>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</si>
  <si>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</si>
  <si>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</si>
  <si>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</si>
  <si>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</si>
  <si>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</si>
  <si>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</si>
  <si>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</si>
  <si>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</si>
  <si>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</si>
  <si>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</si>
  <si>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</si>
  <si>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</si>
  <si>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</si>
  <si>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</si>
  <si>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</si>
  <si>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</si>
  <si>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</si>
  <si>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</si>
  <si>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</si>
  <si>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</si>
  <si>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</si>
  <si>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</si>
  <si>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</si>
  <si>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</si>
  <si>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</si>
  <si>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</si>
  <si>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</si>
  <si>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</si>
  <si>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</si>
  <si>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</si>
  <si>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</si>
  <si>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</si>
  <si>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</si>
  <si>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</si>
  <si>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</si>
  <si>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</si>
  <si>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</si>
  <si>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</si>
  <si>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</si>
  <si>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</si>
  <si>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</si>
  <si>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</si>
  <si>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</si>
  <si>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</si>
  <si>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</si>
  <si>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</si>
  <si>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</si>
  <si>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</si>
  <si>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</si>
  <si>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</si>
  <si>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</si>
  <si>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</si>
  <si>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</si>
  <si>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</si>
  <si>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</si>
  <si>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</si>
  <si>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</si>
  <si>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</si>
  <si>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</si>
  <si>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</si>
  <si>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</si>
  <si>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</si>
  <si>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</si>
  <si>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</si>
  <si>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</si>
  <si>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</si>
  <si>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</si>
  <si>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</si>
  <si>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</si>
  <si>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</si>
  <si>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</si>
  <si>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</si>
  <si>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</si>
  <si>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</si>
  <si>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</si>
  <si>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</si>
  <si>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</si>
  <si>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</si>
  <si>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</si>
  <si>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</si>
  <si>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</si>
  <si>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</si>
  <si>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</si>
  <si>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</si>
  <si>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</si>
  <si>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</si>
  <si>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</si>
  <si>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</si>
  <si>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</si>
  <si>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</si>
  <si>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</si>
  <si>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</si>
  <si>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</si>
  <si>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</si>
  <si>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</si>
  <si>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</si>
  <si>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</si>
  <si>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</si>
  <si>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</si>
  <si>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</si>
  <si>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</si>
  <si>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</si>
  <si>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</si>
  <si>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</si>
  <si>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</si>
  <si>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</si>
  <si>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</si>
  <si>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</si>
  <si>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</si>
  <si>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</si>
  <si>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</si>
  <si>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</si>
  <si>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</si>
  <si>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</si>
  <si>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</si>
  <si>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</si>
  <si>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</si>
  <si>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</si>
  <si>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</si>
  <si>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</si>
  <si>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</si>
  <si>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</si>
  <si>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</si>
  <si>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</si>
  <si>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</si>
  <si>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</si>
  <si>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</si>
  <si>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</si>
  <si>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</si>
  <si>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</si>
  <si>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</si>
  <si>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</si>
  <si>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</si>
  <si>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</si>
  <si>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</si>
  <si>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</si>
  <si>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</si>
  <si>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</si>
  <si>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</si>
  <si>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</si>
  <si>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</si>
  <si>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</si>
  <si>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</si>
  <si>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</si>
  <si>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</si>
  <si>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</si>
  <si>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</si>
  <si>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</si>
  <si>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</si>
  <si>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</si>
  <si>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</si>
  <si>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</si>
  <si>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</si>
  <si>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</si>
  <si>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</si>
  <si>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</si>
  <si>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</si>
  <si>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</si>
  <si>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</si>
  <si>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</si>
  <si>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</si>
  <si>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</si>
  <si>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</si>
  <si>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</si>
  <si>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</si>
  <si>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</si>
  <si>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</si>
  <si>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</si>
  <si>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</si>
  <si>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</si>
  <si>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</si>
  <si>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</si>
  <si>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</si>
  <si>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</si>
  <si>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</si>
  <si>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</si>
  <si>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</si>
  <si>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</si>
  <si>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</si>
  <si>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</si>
  <si>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</si>
  <si>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</si>
  <si>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</si>
  <si>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</si>
  <si>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</si>
  <si>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</si>
  <si>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</si>
  <si>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</si>
  <si>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</si>
  <si>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</si>
  <si>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</si>
  <si>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</si>
  <si>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</si>
  <si>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</si>
  <si>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</si>
  <si>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</si>
  <si>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</si>
  <si>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</si>
  <si>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</si>
  <si>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</si>
  <si>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</si>
  <si>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</si>
  <si>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</si>
  <si>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</si>
  <si>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</si>
  <si>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</si>
  <si>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</si>
  <si>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</si>
  <si>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</si>
  <si>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</si>
  <si>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</si>
  <si>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</si>
  <si>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</si>
  <si>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</si>
  <si>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</si>
  <si>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</si>
  <si>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</si>
  <si>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</si>
  <si>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</si>
  <si>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</si>
  <si>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</si>
  <si>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</si>
  <si>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</si>
  <si>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</si>
  <si>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</si>
  <si>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</si>
  <si>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</si>
  <si>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</si>
  <si>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</si>
  <si>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</si>
  <si>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</si>
  <si>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</si>
  <si>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</si>
  <si>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</si>
  <si>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</si>
  <si>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</si>
  <si>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</si>
  <si>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</si>
  <si>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</si>
  <si>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</si>
  <si>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</si>
  <si>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</si>
  <si>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</si>
  <si>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</si>
  <si>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</si>
  <si>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</si>
  <si>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</si>
  <si>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</si>
  <si>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</si>
  <si>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</si>
  <si>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</si>
  <si>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</si>
  <si>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</si>
  <si>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</si>
  <si>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</si>
  <si>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</si>
  <si>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</si>
  <si>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</si>
  <si>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</si>
  <si>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</si>
  <si>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</si>
  <si>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</si>
  <si>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</si>
  <si>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</si>
  <si>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</si>
  <si>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</si>
  <si>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</si>
  <si>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</si>
  <si>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</si>
  <si>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</si>
  <si>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</si>
  <si>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</si>
  <si>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</si>
  <si>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</si>
  <si>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</si>
  <si>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</si>
  <si>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</si>
  <si>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</si>
  <si>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</si>
  <si>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</si>
  <si>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</si>
  <si>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</si>
  <si>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</si>
  <si>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</si>
  <si>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</si>
  <si>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</si>
  <si>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</si>
  <si>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</si>
  <si>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</si>
  <si>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</si>
  <si>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</si>
  <si>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</si>
  <si>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</si>
  <si>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</si>
  <si>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</si>
  <si>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</si>
  <si>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</si>
  <si>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</si>
  <si>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</si>
  <si>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</si>
  <si>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</si>
  <si>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</si>
  <si>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</si>
  <si>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</si>
  <si>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</si>
  <si>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</si>
  <si>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</si>
  <si>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</si>
  <si>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</si>
  <si>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</si>
  <si>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</si>
  <si>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</si>
  <si>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</si>
  <si>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</si>
  <si>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</si>
  <si>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</si>
  <si>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</si>
  <si>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</si>
  <si>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</si>
  <si>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</si>
  <si>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</si>
  <si>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</si>
  <si>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</si>
  <si>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</si>
  <si>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</si>
  <si>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</si>
  <si>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</si>
  <si>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</si>
  <si>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</si>
  <si>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</si>
  <si>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</si>
  <si>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</si>
  <si>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</si>
  <si>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</si>
  <si>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</si>
  <si>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</si>
  <si>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</si>
  <si>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</si>
  <si>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</si>
  <si>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</si>
  <si>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</si>
  <si>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</si>
  <si>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</si>
  <si>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</si>
  <si>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</si>
  <si>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</si>
  <si>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</si>
  <si>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</si>
  <si>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</si>
  <si>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</si>
  <si>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</si>
  <si>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</si>
  <si>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</si>
  <si>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</si>
  <si>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</si>
  <si>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</si>
  <si>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</si>
  <si>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</si>
  <si>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</si>
  <si>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</si>
  <si>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</si>
  <si>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</si>
  <si>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</si>
  <si>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</si>
  <si>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</si>
  <si>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</si>
  <si>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</si>
  <si>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</si>
  <si>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</si>
  <si>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</si>
  <si>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</si>
  <si>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</si>
  <si>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</si>
  <si>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</si>
  <si>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</si>
  <si>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</si>
  <si>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</si>
  <si>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</si>
  <si>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</si>
  <si>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</si>
  <si>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</si>
  <si>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</si>
  <si>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</si>
  <si>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</si>
  <si>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</si>
  <si>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</si>
  <si>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</si>
  <si>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</si>
  <si>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</si>
  <si>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</si>
  <si>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</si>
  <si>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</si>
  <si>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</si>
  <si>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</si>
  <si>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</si>
  <si>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</si>
  <si>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</si>
  <si>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</si>
  <si>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</si>
  <si>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</si>
  <si>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</si>
  <si>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</si>
  <si>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</si>
  <si>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</si>
  <si>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</si>
  <si>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</si>
  <si>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</si>
  <si>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</si>
  <si>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</si>
  <si>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</si>
  <si>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</si>
  <si>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</si>
  <si>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</si>
  <si>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</si>
  <si>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</si>
  <si>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</si>
  <si>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</si>
  <si>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</si>
  <si>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</si>
  <si>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</si>
  <si>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</si>
  <si>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</si>
  <si>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</si>
  <si>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</si>
  <si>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</si>
  <si>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</si>
  <si>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</si>
  <si>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</si>
  <si>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</si>
  <si>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</si>
  <si>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</si>
  <si>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</si>
  <si>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</si>
  <si>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</si>
  <si>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</si>
  <si>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</si>
  <si>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</si>
  <si>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</si>
  <si>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</si>
  <si>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</si>
  <si>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</si>
  <si>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</si>
  <si>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</si>
  <si>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</si>
  <si>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</si>
  <si>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</si>
  <si>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</si>
  <si>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</si>
  <si>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</si>
  <si>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</si>
  <si>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</si>
  <si>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</si>
  <si>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</si>
  <si>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</si>
  <si>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</si>
  <si>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</si>
  <si>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</si>
  <si>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</si>
  <si>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</si>
  <si>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</si>
  <si>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</si>
  <si>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</si>
  <si>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</si>
  <si>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</si>
  <si>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</si>
  <si>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</si>
  <si>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</si>
  <si>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</si>
  <si>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</si>
  <si>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</si>
  <si>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</si>
  <si>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</si>
  <si>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</si>
  <si>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</si>
  <si>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</si>
  <si>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</si>
  <si>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</si>
  <si>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</si>
  <si>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</si>
  <si>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</si>
  <si>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</si>
  <si>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</si>
  <si>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</si>
  <si>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</si>
  <si>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</si>
  <si>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</si>
  <si>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</si>
  <si>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</si>
  <si>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</si>
  <si>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</si>
  <si>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</si>
  <si>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</si>
  <si>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</si>
  <si>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</si>
  <si>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</si>
  <si>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</si>
  <si>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</si>
  <si>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</si>
  <si>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</si>
  <si>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</si>
  <si>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</si>
  <si>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</si>
  <si>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</si>
  <si>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</si>
  <si>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</si>
  <si>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</si>
  <si>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</si>
  <si>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</si>
  <si>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</si>
  <si>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</si>
  <si>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</si>
  <si>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</si>
  <si>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</si>
  <si>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</si>
  <si>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</si>
  <si>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</si>
  <si>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</si>
  <si>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</si>
  <si>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</si>
  <si>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</si>
  <si>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</si>
  <si>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</si>
  <si>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</si>
  <si>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</si>
  <si>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</si>
  <si>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</si>
  <si>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</si>
  <si>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</si>
  <si>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</si>
  <si>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</si>
  <si>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</si>
  <si>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</si>
  <si>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</si>
  <si>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</si>
  <si>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</si>
  <si>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</si>
  <si>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</si>
  <si>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</si>
  <si>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</si>
  <si>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</si>
  <si>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</si>
  <si>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</si>
  <si>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</si>
  <si>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</si>
  <si>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</si>
  <si>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</si>
  <si>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</si>
  <si>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</si>
  <si>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</si>
  <si>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</si>
  <si>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</si>
  <si>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</si>
  <si>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</si>
  <si>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</si>
  <si>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</si>
  <si>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</si>
  <si>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</si>
  <si>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</si>
  <si>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</si>
  <si>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</si>
  <si>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</si>
  <si>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</si>
  <si>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</si>
  <si>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</si>
  <si>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</si>
  <si>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</si>
  <si>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</si>
  <si>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</si>
  <si>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</si>
  <si>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</si>
  <si>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</si>
  <si>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</si>
  <si>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</si>
  <si>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</si>
  <si>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</si>
  <si>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</si>
  <si>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</si>
  <si>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</si>
  <si>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</si>
  <si>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</si>
  <si>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</si>
  <si>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</si>
  <si>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</si>
  <si>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</si>
  <si>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</si>
  <si>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</si>
  <si>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</si>
  <si>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</si>
  <si>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</si>
  <si>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</si>
  <si>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</si>
  <si>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</si>
  <si>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</si>
  <si>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</si>
  <si>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</si>
  <si>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</si>
  <si>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</si>
  <si>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</si>
  <si>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</si>
  <si>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</si>
  <si>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</si>
  <si>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</si>
  <si>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</si>
  <si>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</si>
  <si>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</si>
  <si>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</si>
  <si>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</si>
  <si>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</si>
  <si>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</si>
  <si>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</si>
  <si>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</si>
  <si>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</si>
  <si>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</si>
  <si>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</si>
  <si>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</si>
  <si>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</si>
  <si>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</si>
  <si>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</si>
  <si>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</si>
  <si>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</si>
  <si>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</si>
  <si>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</si>
  <si>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</si>
  <si>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</si>
  <si>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</si>
  <si>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</si>
  <si>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</si>
  <si>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</si>
  <si>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</si>
  <si>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</si>
  <si>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</si>
  <si>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</si>
  <si>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</si>
  <si>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</si>
  <si>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</si>
  <si>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</si>
  <si>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</si>
  <si>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</si>
  <si>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</si>
  <si>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</si>
  <si>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</si>
  <si>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</si>
  <si>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</si>
  <si>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</si>
  <si>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</si>
  <si>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</si>
  <si>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</si>
  <si>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</si>
  <si>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</si>
  <si>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</si>
  <si>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</si>
  <si>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</si>
  <si>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</si>
  <si>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</si>
  <si>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</si>
  <si>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</si>
  <si>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</si>
  <si>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</si>
  <si>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</si>
  <si>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</si>
  <si>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</si>
  <si>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</si>
  <si>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</si>
  <si>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</si>
  <si>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</si>
  <si>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</si>
  <si>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</si>
  <si>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</si>
  <si>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</si>
  <si>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</si>
  <si>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</si>
  <si>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</si>
  <si>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</si>
  <si>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</si>
  <si>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</si>
  <si>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</si>
  <si>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</si>
  <si>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</si>
  <si>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</si>
  <si>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</si>
  <si>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</si>
  <si>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</si>
  <si>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</si>
  <si>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</si>
  <si>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</si>
  <si>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</si>
  <si>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</si>
  <si>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</si>
  <si>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</si>
  <si>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</si>
  <si>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</si>
  <si>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</si>
  <si>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</si>
  <si>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</si>
  <si>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</si>
  <si>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</si>
  <si>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</si>
  <si>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</si>
  <si>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</si>
  <si>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</si>
  <si>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</si>
  <si>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</si>
  <si>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</si>
  <si>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</si>
  <si>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</si>
  <si>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</si>
  <si>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</si>
  <si>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</si>
  <si>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</si>
  <si>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</si>
  <si>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</si>
  <si>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</si>
  <si>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</si>
  <si>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</si>
  <si>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</si>
  <si>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</si>
  <si>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</si>
  <si>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</si>
  <si>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</si>
  <si>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</si>
  <si>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</si>
  <si>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</si>
  <si>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</si>
  <si>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</si>
  <si>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</si>
  <si>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</si>
  <si>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</si>
  <si>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</si>
  <si>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</si>
  <si>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</si>
  <si>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</si>
  <si>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</si>
  <si>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</si>
  <si>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</si>
  <si>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</si>
  <si>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</si>
  <si>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</si>
  <si>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</si>
  <si>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</si>
  <si>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</si>
  <si>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</si>
  <si>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</si>
  <si>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</si>
  <si>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</si>
  <si>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</si>
  <si>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</si>
  <si>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</si>
  <si>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</si>
  <si>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</si>
  <si>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</si>
  <si>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</si>
  <si>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</si>
  <si>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</si>
  <si>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</si>
  <si>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</si>
  <si>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</si>
  <si>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</si>
  <si>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</si>
  <si>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</si>
  <si>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</si>
  <si>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</si>
  <si>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</si>
  <si>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</si>
  <si>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</si>
  <si>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</si>
  <si>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</si>
  <si>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</si>
  <si>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</si>
  <si>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</si>
  <si>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</si>
  <si>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</si>
  <si>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</si>
  <si>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</si>
  <si>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</si>
  <si>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</si>
  <si>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</si>
  <si>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</si>
  <si>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</si>
  <si>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</si>
  <si>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</si>
  <si>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</si>
  <si>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</si>
  <si>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</si>
  <si>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</si>
  <si>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</si>
  <si>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</si>
  <si>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</si>
  <si>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</si>
  <si>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</si>
  <si>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</si>
  <si>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</si>
  <si>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</si>
  <si>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</si>
  <si>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</si>
  <si>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</si>
  <si>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</si>
  <si>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</si>
  <si>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</si>
  <si>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</si>
  <si>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</si>
  <si>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</si>
  <si>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</si>
  <si>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</si>
  <si>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</si>
  <si>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</si>
  <si>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</si>
  <si>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</si>
  <si>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</si>
  <si>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</si>
  <si>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</si>
  <si>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</si>
  <si>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</si>
  <si>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</si>
  <si>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</si>
  <si>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</si>
  <si>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</si>
  <si>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</si>
  <si>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</si>
  <si>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</si>
  <si>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</si>
  <si>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</si>
  <si>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</si>
  <si>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</si>
  <si>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</si>
  <si>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</si>
  <si>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</si>
  <si>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</si>
  <si>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</si>
  <si>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</si>
  <si>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</si>
  <si>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</si>
  <si>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</si>
  <si>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</si>
  <si>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</si>
  <si>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</si>
  <si>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</si>
  <si>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</si>
  <si>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</si>
  <si>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</si>
  <si>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</si>
  <si>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</si>
  <si>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</si>
  <si>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</si>
  <si>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</si>
  <si>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</si>
  <si>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</si>
  <si>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</si>
  <si>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</si>
  <si>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</si>
  <si>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</si>
  <si>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</si>
  <si>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</si>
  <si>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</si>
  <si>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</si>
  <si>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</si>
  <si>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</si>
  <si>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</si>
  <si>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</si>
  <si>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</si>
  <si>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</si>
  <si>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</si>
  <si>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</si>
  <si>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</si>
  <si>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</si>
  <si>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</si>
  <si>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</si>
  <si>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</si>
  <si>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</si>
  <si>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</si>
  <si>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</si>
  <si>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</si>
  <si>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</si>
  <si>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</si>
  <si>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</si>
  <si>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</si>
  <si>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</si>
  <si>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</si>
  <si>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</si>
  <si>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</si>
  <si>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</si>
  <si>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</si>
  <si>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</si>
  <si>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</si>
  <si>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</si>
  <si>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</si>
  <si>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</si>
  <si>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</si>
  <si>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</si>
  <si>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</si>
  <si>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</si>
  <si>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</si>
  <si>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</si>
  <si>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</si>
  <si>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</si>
  <si>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</si>
  <si>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</si>
  <si>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</si>
  <si>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</si>
  <si>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</si>
  <si>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</si>
  <si>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</si>
  <si>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</si>
  <si>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</si>
  <si>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</si>
  <si>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</si>
  <si>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</si>
  <si>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</si>
  <si>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</si>
  <si>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</si>
  <si>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</si>
  <si>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</si>
  <si>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</si>
  <si>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</si>
  <si>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</si>
  <si>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</si>
  <si>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</si>
  <si>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</si>
  <si>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</si>
  <si>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</si>
  <si>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</si>
  <si>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</si>
  <si>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</si>
  <si>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</si>
  <si>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</si>
  <si>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</si>
  <si>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</si>
  <si>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</si>
  <si>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</si>
  <si>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</si>
  <si>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</si>
  <si>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</si>
  <si>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</si>
  <si>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</si>
  <si>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</si>
  <si>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</si>
  <si>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</si>
  <si>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</si>
  <si>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</si>
  <si>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</si>
  <si>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</si>
  <si>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</si>
  <si>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</si>
  <si>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</si>
  <si>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</si>
  <si>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</si>
  <si>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</si>
  <si>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</si>
  <si>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</si>
  <si>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</si>
  <si>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</si>
  <si>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</si>
  <si>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</si>
  <si>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</si>
  <si>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</si>
  <si>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</si>
  <si>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</si>
  <si>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</si>
  <si>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</si>
  <si>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</si>
  <si>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</si>
  <si>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</si>
  <si>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</si>
  <si>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</si>
  <si>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</si>
  <si>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</si>
  <si>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</si>
  <si>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</si>
  <si>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</si>
  <si>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</si>
  <si>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</si>
  <si>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</si>
  <si>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</si>
  <si>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</si>
  <si>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</si>
  <si>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</si>
  <si>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</si>
  <si>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</si>
  <si>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</si>
  <si>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</si>
  <si>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</si>
  <si>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</si>
  <si>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</si>
  <si>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</si>
  <si>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</si>
  <si>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</si>
  <si>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</si>
  <si>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</si>
  <si>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</si>
  <si>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</si>
  <si>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</si>
  <si>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</si>
  <si>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</si>
  <si>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</si>
  <si>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</si>
  <si>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</si>
  <si>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</si>
  <si>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</si>
  <si>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</si>
  <si>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</si>
  <si>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</si>
  <si>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</si>
  <si>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</si>
  <si>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</si>
  <si>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</si>
  <si>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</si>
  <si>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</si>
  <si>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</si>
  <si>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</si>
  <si>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</si>
  <si>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</si>
  <si>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</si>
  <si>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</si>
  <si>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</si>
  <si>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</si>
  <si>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</si>
  <si>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</si>
  <si>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</si>
  <si>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</si>
  <si>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</si>
  <si>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</si>
  <si>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</si>
  <si>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</si>
  <si>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</si>
  <si>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</si>
  <si>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</si>
  <si>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</si>
  <si>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</si>
  <si>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</si>
  <si>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</si>
  <si>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</si>
  <si>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</si>
  <si>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</si>
  <si>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</si>
  <si>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</si>
  <si>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</si>
  <si>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</si>
  <si>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</si>
  <si>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</si>
  <si>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</si>
  <si>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</si>
  <si>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</si>
  <si>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</si>
  <si>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</si>
  <si>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</si>
  <si>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</si>
  <si>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</si>
  <si>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</si>
  <si>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</si>
  <si>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</si>
  <si>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</si>
  <si>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</si>
  <si>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</si>
  <si>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</si>
  <si>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</si>
  <si>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</si>
  <si>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</si>
  <si>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</si>
  <si>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</si>
  <si>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</si>
  <si>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</si>
  <si>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</si>
  <si>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</si>
  <si>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</si>
  <si>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</si>
  <si>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</si>
  <si>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</si>
  <si>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</si>
  <si>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</si>
  <si>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</si>
  <si>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</si>
  <si>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</si>
  <si>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</si>
  <si>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</si>
  <si>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</si>
  <si>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</si>
  <si>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</si>
  <si>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</si>
  <si>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</si>
  <si>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</si>
  <si>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</si>
  <si>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</si>
  <si>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</si>
  <si>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</si>
  <si>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</si>
  <si>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</si>
  <si>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</si>
  <si>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</si>
  <si>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</si>
  <si>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</si>
  <si>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</si>
  <si>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</si>
  <si>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</si>
  <si>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</si>
  <si>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</si>
  <si>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</si>
  <si>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</si>
  <si>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</si>
  <si>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</si>
  <si>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</si>
  <si>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</si>
  <si>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</si>
  <si>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</si>
  <si>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</si>
  <si>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</si>
  <si>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</si>
  <si>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</si>
  <si>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</si>
  <si>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</si>
  <si>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</si>
  <si>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</si>
  <si>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</si>
  <si>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</si>
  <si>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</si>
  <si>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</si>
  <si>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</si>
  <si>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</si>
  <si>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</si>
  <si>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</si>
  <si>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</si>
  <si>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</si>
  <si>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</si>
  <si>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</si>
  <si>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</si>
  <si>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</si>
  <si>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</si>
  <si>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</si>
  <si>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</si>
  <si>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</si>
  <si>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</si>
  <si>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</si>
  <si>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</si>
  <si>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</si>
  <si>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</si>
  <si>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</si>
  <si>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</si>
  <si>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</si>
  <si>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</si>
  <si>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</si>
  <si>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</si>
  <si>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</si>
  <si>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</si>
  <si>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</si>
  <si>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</si>
  <si>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</si>
  <si>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</si>
  <si>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</si>
  <si>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</si>
  <si>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</si>
  <si>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</si>
  <si>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</si>
  <si>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</si>
  <si>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</si>
  <si>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</si>
  <si>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</si>
  <si>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</si>
  <si>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</si>
  <si>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</si>
  <si>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</si>
  <si>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</si>
  <si>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</si>
  <si>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</si>
  <si>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</si>
  <si>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</si>
  <si>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</si>
  <si>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</si>
  <si>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</si>
  <si>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</si>
  <si>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</si>
  <si>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</si>
  <si>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</si>
  <si>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</si>
  <si>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</si>
  <si>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</si>
  <si>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</si>
  <si>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</si>
  <si>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</si>
  <si>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</si>
  <si>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</si>
  <si>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</si>
  <si>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</si>
  <si>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</si>
  <si>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</si>
  <si>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</si>
  <si>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</si>
  <si>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</si>
  <si>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</si>
  <si>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</si>
  <si>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</si>
  <si>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</si>
  <si>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</si>
  <si>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</si>
  <si>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</si>
  <si>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</si>
  <si>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</si>
  <si>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</si>
  <si>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</si>
  <si>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</si>
  <si>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</si>
  <si>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</si>
  <si>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</si>
  <si>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</si>
  <si>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</si>
  <si>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</si>
  <si>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</si>
  <si>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</si>
  <si>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</si>
  <si>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</si>
  <si>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</si>
  <si>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</si>
  <si>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</si>
  <si>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</si>
  <si>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</si>
  <si>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</si>
  <si>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</si>
  <si>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</si>
  <si>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</si>
  <si>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</si>
  <si>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</si>
  <si>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</si>
  <si>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</si>
  <si>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</si>
  <si>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</si>
  <si>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</si>
  <si>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</si>
  <si>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</si>
  <si>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</si>
  <si>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</si>
  <si>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</si>
  <si>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</si>
  <si>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</si>
  <si>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</si>
  <si>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</si>
  <si>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</si>
  <si>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</si>
  <si>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</si>
  <si>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</si>
  <si>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</si>
  <si>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</si>
  <si>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</si>
  <si>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</si>
  <si>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</si>
  <si>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</si>
  <si>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</si>
  <si>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</si>
  <si>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</si>
  <si>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</si>
  <si>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</si>
  <si>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</si>
  <si>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</si>
  <si>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</si>
  <si>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</si>
  <si>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</si>
  <si>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</si>
  <si>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</si>
  <si>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</si>
  <si>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</si>
  <si>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</si>
  <si>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</si>
  <si>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</si>
  <si>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</si>
  <si>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</si>
  <si>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</si>
  <si>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</si>
  <si>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</si>
  <si>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</si>
  <si>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</si>
  <si>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</si>
  <si>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</si>
  <si>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</si>
  <si>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</si>
  <si>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</si>
  <si>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</si>
  <si>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</si>
  <si>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</si>
  <si>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</si>
  <si>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</si>
  <si>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</si>
  <si>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</si>
  <si>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</si>
  <si>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</si>
  <si>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</si>
  <si>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</si>
  <si>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</si>
  <si>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</si>
  <si>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</si>
  <si>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</si>
  <si>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</si>
  <si>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</si>
  <si>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</si>
  <si>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</si>
  <si>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</si>
  <si>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</si>
  <si>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</si>
  <si>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</si>
  <si>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</si>
  <si>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</si>
  <si>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</si>
  <si>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</si>
  <si>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</si>
  <si>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</si>
  <si>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</si>
  <si>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</si>
  <si>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</si>
  <si>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</si>
  <si>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</si>
  <si>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</si>
  <si>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</si>
  <si>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</si>
  <si>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</si>
  <si>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</si>
  <si>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</si>
  <si>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</si>
  <si>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</si>
  <si>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</si>
  <si>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</si>
  <si>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</si>
  <si>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</si>
  <si>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</si>
  <si>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</si>
  <si>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</si>
  <si>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</si>
  <si>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</si>
  <si>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</si>
  <si>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</si>
  <si>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</si>
  <si>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</si>
  <si>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</si>
  <si>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</si>
  <si>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</si>
  <si>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</si>
  <si>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</si>
  <si>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</si>
  <si>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</si>
  <si>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</si>
  <si>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</si>
  <si>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</si>
  <si>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</si>
  <si>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</si>
  <si>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</si>
  <si>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</si>
  <si>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</si>
  <si>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</si>
  <si>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</si>
  <si>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</si>
  <si>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</si>
  <si>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</si>
  <si>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</si>
  <si>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</si>
  <si>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</si>
  <si>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</si>
  <si>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</si>
  <si>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</si>
  <si>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</si>
  <si>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</si>
  <si>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</si>
  <si>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</si>
  <si>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</si>
  <si>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</si>
  <si>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</si>
  <si>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</si>
  <si>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</si>
  <si>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</si>
  <si>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</si>
  <si>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</si>
  <si>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</si>
  <si>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</si>
  <si>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</si>
  <si>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</si>
  <si>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</si>
  <si>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</si>
  <si>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</si>
  <si>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</si>
  <si>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</si>
  <si>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</si>
  <si>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</si>
  <si>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</si>
  <si>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</si>
  <si>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</si>
  <si>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</si>
  <si>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</si>
  <si>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</si>
  <si>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</si>
  <si>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</si>
  <si>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</si>
  <si>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</si>
  <si>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</si>
  <si>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</si>
  <si>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</si>
  <si>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</si>
  <si>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</si>
  <si>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</si>
  <si>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</si>
  <si>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</si>
  <si>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</si>
  <si>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</si>
  <si>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</si>
  <si>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</si>
  <si>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</si>
  <si>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</si>
  <si>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</si>
  <si>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</si>
  <si>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</si>
  <si>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</si>
  <si>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</si>
  <si>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</si>
  <si>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</si>
  <si>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</si>
  <si>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</si>
  <si>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</si>
  <si>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</si>
  <si>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</si>
  <si>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</si>
  <si>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</si>
  <si>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</si>
  <si>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</si>
  <si>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</si>
  <si>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</si>
  <si>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</si>
  <si>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</si>
  <si>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</si>
  <si>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</si>
  <si>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</si>
  <si>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</si>
  <si>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</si>
  <si>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</si>
  <si>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</si>
  <si>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</si>
  <si>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</si>
  <si>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</si>
  <si>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</si>
  <si>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</si>
  <si>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</si>
  <si>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</si>
  <si>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</si>
  <si>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</si>
  <si>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</si>
  <si>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</si>
  <si>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</si>
  <si>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</si>
  <si>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</si>
  <si>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</si>
  <si>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</si>
  <si>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</si>
  <si>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</si>
  <si>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</si>
  <si>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</si>
  <si>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</si>
  <si>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</si>
  <si>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</si>
  <si>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</si>
  <si>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</si>
  <si>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</si>
  <si>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</si>
  <si>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</si>
  <si>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</si>
  <si>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</si>
  <si>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</si>
  <si>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</si>
  <si>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</si>
  <si>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</si>
  <si>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</si>
  <si>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</si>
  <si>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</si>
  <si>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</si>
  <si>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</si>
  <si>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</si>
  <si>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</si>
  <si>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</si>
  <si>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</si>
  <si>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</si>
  <si>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</si>
  <si>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</si>
  <si>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</si>
  <si>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</si>
  <si>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</si>
  <si>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</si>
  <si>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</si>
  <si>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</si>
  <si>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</si>
  <si>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</si>
  <si>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</si>
  <si>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</si>
  <si>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</si>
  <si>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</si>
  <si>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</si>
  <si>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</si>
  <si>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</si>
  <si>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</si>
  <si>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</si>
  <si>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</si>
  <si>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</si>
  <si>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</si>
  <si>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</si>
  <si>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</si>
  <si>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</si>
  <si>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</si>
  <si>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</si>
  <si>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</si>
  <si>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</si>
  <si>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</si>
  <si>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</si>
  <si>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</si>
  <si>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</si>
  <si>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</si>
  <si>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</si>
  <si>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</si>
  <si>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</si>
  <si>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</si>
  <si>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</si>
  <si>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</si>
  <si>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</si>
  <si>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</si>
  <si>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</si>
  <si>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</si>
  <si>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</si>
  <si>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</si>
  <si>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</si>
  <si>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</si>
  <si>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</si>
  <si>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</si>
  <si>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</si>
  <si>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</si>
  <si>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</si>
  <si>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</si>
  <si>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</si>
  <si>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</si>
  <si>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</si>
  <si>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</si>
  <si>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</si>
  <si>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</si>
  <si>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</si>
  <si>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</si>
  <si>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</si>
  <si>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</si>
  <si>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</si>
  <si>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</si>
  <si>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</si>
  <si>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</si>
  <si>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</si>
  <si>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</si>
  <si>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</si>
  <si>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</si>
  <si>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</si>
  <si>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</si>
  <si>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</si>
  <si>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</si>
  <si>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</si>
  <si>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</si>
  <si>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</si>
  <si>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</si>
  <si>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</si>
  <si>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</si>
  <si>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</si>
  <si>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</si>
  <si>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</si>
  <si>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</si>
  <si>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</si>
  <si>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</si>
  <si>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</si>
  <si>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</si>
  <si>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</si>
  <si>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</si>
  <si>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</si>
  <si>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</si>
  <si>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</si>
  <si>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</si>
  <si>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</si>
  <si>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</si>
  <si>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</si>
  <si>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</si>
  <si>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</si>
  <si>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</si>
  <si>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</si>
  <si>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</si>
  <si>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</si>
  <si>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</si>
  <si>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</si>
  <si>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</si>
  <si>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</si>
  <si>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</si>
  <si>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</si>
  <si>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</si>
  <si>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</si>
  <si>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</si>
  <si>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</si>
  <si>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</si>
  <si>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</si>
  <si>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</si>
  <si>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</si>
  <si>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</si>
  <si>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</si>
  <si>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</si>
  <si>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</si>
  <si>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</si>
  <si>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</si>
  <si>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</si>
  <si>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</si>
  <si>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</si>
  <si>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</si>
  <si>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</si>
  <si>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</si>
  <si>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</si>
  <si>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</si>
  <si>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</si>
  <si>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</si>
  <si>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</si>
  <si>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</si>
  <si>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</si>
  <si>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</si>
  <si>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</si>
  <si>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</si>
  <si>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</si>
  <si>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</si>
  <si>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</si>
  <si>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</si>
  <si>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</si>
  <si>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</si>
  <si>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</si>
  <si>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</si>
  <si>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</si>
  <si>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</si>
  <si>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</si>
  <si>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</si>
  <si>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</si>
  <si>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</si>
  <si>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</si>
  <si>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</si>
  <si>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</si>
  <si>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</si>
  <si>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</si>
  <si>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</si>
  <si>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</si>
  <si>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</si>
  <si>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</si>
  <si>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</si>
  <si>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</si>
  <si>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</si>
  <si>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</si>
  <si>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</si>
  <si>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</si>
  <si>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</si>
  <si>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</si>
  <si>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</si>
  <si>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</si>
  <si>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</si>
  <si>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</si>
  <si>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</si>
  <si>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</si>
  <si>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</si>
  <si>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</si>
  <si>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</si>
  <si>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</si>
  <si>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</si>
  <si>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</si>
  <si>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</si>
  <si>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</si>
  <si>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</si>
  <si>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</si>
  <si>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</si>
  <si>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</si>
  <si>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</si>
  <si>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</si>
  <si>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</si>
  <si>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</si>
  <si>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</si>
  <si>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</si>
  <si>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</si>
  <si>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</si>
  <si>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</si>
  <si>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</si>
  <si>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</si>
  <si>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</si>
  <si>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</si>
  <si>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</si>
  <si>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</si>
  <si>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</si>
  <si>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</si>
  <si>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</si>
  <si>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</si>
  <si>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</si>
  <si>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</si>
  <si>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</si>
  <si>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</si>
  <si>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</si>
  <si>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</si>
  <si>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</si>
  <si>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</si>
  <si>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</si>
  <si>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</si>
  <si>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</si>
  <si>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</si>
  <si>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</si>
  <si>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</si>
  <si>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</si>
  <si>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</si>
  <si>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</si>
  <si>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</si>
  <si>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</si>
  <si>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</si>
  <si>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</si>
  <si>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</si>
  <si>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</si>
  <si>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</si>
  <si>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</si>
  <si>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</si>
  <si>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</si>
  <si>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</si>
  <si>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</si>
  <si>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</si>
  <si>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</si>
  <si>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</si>
  <si>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</si>
  <si>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</si>
  <si>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</si>
  <si>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</si>
  <si>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</si>
  <si>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</si>
  <si>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</si>
  <si>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</si>
  <si>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</si>
  <si>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</si>
  <si>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</si>
  <si>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</si>
  <si>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</si>
  <si>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</si>
  <si>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</si>
  <si>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</si>
  <si>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</si>
  <si>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</si>
  <si>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</si>
  <si>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</si>
  <si>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</si>
  <si>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</si>
  <si>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</si>
  <si>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</si>
  <si>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</si>
  <si>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</si>
  <si>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</si>
  <si>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</si>
  <si>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</si>
  <si>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</si>
  <si>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</si>
  <si>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</si>
  <si>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</si>
  <si>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</si>
  <si>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</si>
  <si>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</si>
  <si>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</si>
  <si>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</si>
  <si>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</si>
  <si>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</si>
  <si>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</si>
  <si>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</si>
  <si>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</si>
  <si>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</si>
  <si>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</si>
  <si>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</si>
  <si>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</si>
  <si>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</si>
  <si>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</si>
  <si>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</si>
  <si>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</si>
  <si>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</si>
  <si>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</si>
  <si>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</si>
  <si>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</si>
  <si>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</si>
  <si>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</si>
  <si>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</si>
  <si>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</si>
  <si>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</si>
  <si>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</si>
  <si>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</si>
  <si>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</si>
  <si>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</si>
  <si>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</si>
  <si>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</si>
  <si>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</si>
  <si>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</si>
  <si>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</si>
  <si>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</si>
  <si>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</si>
  <si>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</si>
  <si>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</si>
  <si>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</si>
  <si>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</si>
  <si>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</si>
  <si>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</si>
  <si>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</si>
  <si>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</si>
  <si>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</si>
  <si>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</si>
  <si>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</si>
  <si>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</si>
  <si>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</si>
  <si>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</si>
  <si>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</si>
  <si>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</si>
  <si>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</si>
  <si>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</si>
  <si>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</si>
  <si>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</si>
  <si>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</si>
  <si>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</si>
  <si>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</si>
  <si>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</si>
  <si>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</si>
  <si>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</si>
  <si>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</si>
  <si>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</si>
  <si>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</si>
  <si>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</si>
  <si>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</si>
  <si>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</si>
  <si>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</si>
  <si>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</si>
  <si>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</si>
  <si>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</si>
  <si>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</si>
  <si>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</si>
  <si>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</si>
  <si>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</si>
  <si>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</si>
  <si>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</si>
  <si>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</si>
  <si>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</si>
  <si>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</si>
  <si>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</si>
  <si>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</si>
  <si>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</si>
  <si>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</si>
  <si>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</si>
  <si>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</si>
  <si>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</si>
  <si>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</si>
  <si>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</si>
  <si>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</si>
  <si>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</si>
  <si>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</si>
  <si>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</si>
  <si>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</si>
  <si>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</si>
  <si>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</si>
  <si>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</si>
  <si>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</si>
  <si>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</si>
  <si>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</si>
  <si>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</si>
  <si>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</si>
  <si>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</si>
  <si>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</si>
  <si>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</si>
  <si>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</si>
  <si>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</si>
  <si>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</si>
  <si>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</si>
  <si>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</si>
  <si>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</si>
  <si>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</si>
  <si>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</si>
  <si>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</si>
  <si>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</si>
  <si>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</si>
  <si>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</si>
  <si>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</si>
  <si>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</si>
  <si>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</si>
  <si>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</si>
  <si>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</si>
  <si>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</si>
  <si>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</si>
  <si>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</si>
  <si>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</si>
  <si>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</si>
  <si>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</si>
  <si>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</si>
  <si>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</si>
  <si>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</si>
  <si>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</si>
  <si>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</si>
  <si>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</si>
  <si>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</si>
  <si>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</si>
  <si>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</si>
  <si>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</si>
  <si>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</si>
  <si>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</si>
  <si>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</si>
  <si>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</si>
  <si>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</si>
  <si>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</si>
  <si>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</si>
  <si>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</si>
  <si>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</si>
  <si>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</si>
  <si>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</si>
  <si>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</si>
  <si>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</si>
  <si>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</si>
  <si>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</si>
  <si>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</si>
  <si>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</si>
  <si>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</si>
  <si>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</si>
  <si>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</si>
  <si>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</si>
  <si>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</si>
  <si>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</si>
  <si>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</si>
  <si>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</si>
  <si>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</si>
  <si>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</si>
  <si>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</si>
  <si>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</si>
  <si>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</si>
  <si>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</si>
  <si>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</si>
  <si>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</si>
  <si>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</si>
  <si>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</si>
  <si>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</si>
  <si>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</si>
  <si>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</si>
  <si>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</si>
  <si>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</si>
  <si>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</si>
  <si>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</si>
  <si>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</si>
  <si>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</si>
  <si>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</si>
  <si>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</si>
  <si>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</si>
  <si>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</si>
  <si>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</si>
  <si>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</si>
  <si>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</si>
  <si>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</si>
  <si>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</si>
  <si>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</si>
  <si>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</si>
  <si>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</si>
  <si>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</si>
  <si>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</si>
  <si>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</si>
  <si>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</si>
  <si>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</si>
  <si>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</si>
  <si>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</si>
  <si>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</si>
  <si>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</si>
  <si>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</si>
  <si>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</si>
  <si>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</si>
  <si>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</si>
  <si>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</si>
  <si>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</si>
  <si>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</si>
  <si>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</si>
  <si>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</si>
  <si>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</si>
  <si>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</si>
  <si>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</si>
  <si>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</si>
  <si>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</si>
  <si>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</si>
  <si>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</si>
  <si>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</si>
  <si>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</si>
  <si>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</si>
  <si>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</si>
  <si>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</si>
  <si>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</si>
  <si>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</si>
  <si>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</si>
  <si>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</si>
  <si>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</si>
  <si>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</si>
  <si>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</si>
  <si>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</si>
  <si>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</si>
  <si>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</si>
  <si>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</si>
  <si>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</si>
  <si>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</si>
  <si>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</si>
  <si>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</si>
  <si>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</si>
  <si>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</si>
  <si>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</si>
  <si>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</si>
  <si>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</si>
  <si>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</si>
  <si>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</si>
  <si>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</si>
  <si>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</si>
  <si>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</si>
  <si>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</si>
  <si>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</si>
  <si>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</si>
  <si>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</si>
  <si>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</si>
  <si>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</si>
  <si>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</si>
  <si>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</si>
  <si>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</si>
  <si>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</si>
  <si>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</si>
  <si>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</si>
  <si>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</si>
  <si>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</si>
  <si>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</si>
  <si>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</si>
  <si>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</si>
  <si>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</si>
  <si>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</si>
  <si>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</si>
  <si>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</si>
  <si>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</si>
  <si>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</si>
  <si>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</si>
  <si>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</si>
  <si>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</si>
  <si>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</si>
  <si>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</si>
  <si>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</si>
  <si>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</si>
  <si>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</si>
  <si>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</si>
  <si>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</si>
  <si>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</si>
  <si>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</si>
  <si>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</si>
  <si>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</si>
  <si>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</si>
  <si>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</si>
  <si>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</si>
  <si>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</si>
  <si>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</si>
  <si>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</si>
  <si>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</si>
  <si>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</si>
  <si>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</si>
  <si>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</si>
  <si>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</si>
  <si>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</si>
  <si>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</si>
  <si>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</si>
  <si>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</si>
  <si>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</si>
  <si>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</si>
  <si>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</si>
  <si>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</si>
  <si>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</si>
  <si>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</si>
  <si>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</si>
  <si>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</si>
  <si>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</si>
  <si>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</si>
  <si>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</si>
  <si>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</si>
  <si>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</si>
  <si>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</si>
  <si>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</si>
  <si>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</si>
  <si>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</si>
  <si>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</si>
  <si>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</si>
  <si>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</si>
  <si>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</si>
  <si>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</si>
  <si>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</si>
  <si>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</si>
  <si>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</si>
  <si>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</si>
  <si>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</si>
  <si>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</si>
  <si>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</si>
  <si>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</si>
  <si>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</si>
  <si>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</si>
  <si>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</si>
  <si>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</si>
  <si>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</si>
  <si>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</si>
  <si>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</si>
  <si>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</si>
  <si>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</si>
  <si>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</si>
  <si>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</si>
  <si>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</si>
  <si>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</si>
  <si>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</si>
  <si>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</si>
  <si>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</si>
  <si>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</si>
  <si>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</si>
  <si>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</si>
  <si>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</si>
  <si>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</si>
  <si>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</si>
  <si>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</si>
  <si>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</si>
  <si>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</si>
  <si>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</si>
  <si>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</si>
  <si>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</si>
  <si>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</si>
  <si>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</si>
  <si>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</si>
  <si>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</si>
  <si>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</si>
  <si>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</si>
  <si>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</si>
  <si>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</si>
  <si>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</si>
  <si>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</si>
  <si>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</si>
  <si>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</si>
  <si>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</si>
  <si>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</si>
  <si>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</si>
  <si>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</si>
  <si>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</si>
  <si>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</si>
  <si>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</si>
  <si>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</si>
  <si>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</si>
  <si>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</si>
  <si>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</si>
  <si>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</si>
  <si>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</si>
  <si>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</si>
  <si>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</si>
  <si>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</si>
  <si>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</si>
  <si>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</si>
  <si>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</si>
  <si>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</si>
  <si>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</si>
  <si>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</si>
  <si>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</si>
  <si>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</si>
  <si>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</si>
  <si>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</si>
  <si>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</si>
  <si>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</si>
  <si>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</si>
  <si>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</si>
  <si>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</si>
  <si>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</si>
  <si>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</si>
  <si>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</si>
  <si>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</si>
  <si>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</si>
  <si>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</si>
  <si>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</si>
  <si>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</si>
  <si>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</si>
  <si>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</si>
  <si>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</si>
  <si>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</si>
  <si>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</si>
  <si>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</si>
  <si>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</si>
  <si>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</si>
  <si>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</si>
  <si>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</si>
  <si>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</si>
  <si>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</si>
  <si>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</si>
  <si>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</si>
  <si>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</si>
  <si>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</si>
  <si>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</si>
  <si>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</si>
  <si>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</si>
  <si>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</si>
  <si>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</si>
  <si>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</si>
  <si>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</si>
  <si>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</si>
  <si>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</si>
  <si>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</si>
  <si>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</si>
  <si>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</si>
  <si>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</si>
  <si>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</si>
  <si>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</si>
  <si>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</si>
  <si>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</si>
  <si>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</si>
  <si>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</si>
  <si>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</si>
  <si>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</si>
  <si>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</si>
  <si>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</si>
  <si>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</si>
  <si>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</si>
  <si>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</si>
  <si>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</si>
  <si>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</si>
  <si>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</si>
  <si>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</si>
  <si>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</si>
  <si>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</si>
  <si>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</si>
  <si>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</si>
  <si>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</si>
  <si>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</si>
  <si>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</si>
  <si>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</si>
  <si>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</si>
  <si>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</si>
  <si>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</si>
  <si>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</si>
  <si>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</si>
  <si>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</si>
  <si>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</si>
  <si>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</si>
  <si>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</si>
  <si>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</si>
  <si>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</si>
  <si>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</si>
  <si>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</si>
  <si>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</si>
  <si>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</si>
  <si>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</si>
  <si>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</si>
  <si>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</si>
  <si>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</si>
  <si>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</si>
  <si>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</si>
  <si>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</si>
  <si>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</si>
  <si>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</si>
  <si>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</si>
  <si>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</si>
  <si>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</si>
  <si>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</si>
  <si>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</si>
  <si>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</si>
  <si>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</si>
  <si>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</si>
  <si>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</si>
  <si>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</si>
  <si>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</si>
  <si>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</si>
  <si>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</si>
  <si>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</si>
  <si>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</si>
  <si>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</si>
  <si>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</si>
  <si>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</si>
  <si>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</si>
  <si>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</si>
  <si>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</si>
  <si>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</si>
  <si>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</si>
  <si>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</si>
  <si>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</si>
  <si>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</si>
  <si>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</si>
  <si>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</si>
  <si>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</si>
  <si>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</si>
  <si>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</si>
  <si>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</si>
  <si>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</si>
  <si>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</si>
  <si>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</si>
  <si>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</si>
  <si>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</si>
  <si>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</si>
  <si>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</si>
  <si>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</si>
  <si>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</si>
  <si>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</si>
  <si>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</si>
  <si>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</si>
  <si>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</si>
  <si>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</si>
  <si>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</si>
  <si>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</si>
  <si>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</si>
  <si>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</si>
  <si>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</si>
  <si>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</si>
  <si>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</si>
  <si>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</si>
  <si>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</si>
  <si>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</si>
  <si>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</si>
  <si>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</si>
  <si>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</si>
  <si>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</si>
  <si>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</si>
  <si>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</si>
  <si>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</si>
  <si>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</si>
  <si>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</si>
  <si>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</si>
  <si>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</si>
  <si>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</si>
  <si>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</si>
  <si>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</si>
  <si>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</si>
  <si>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</si>
  <si>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</si>
  <si>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</si>
  <si>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</si>
  <si>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</si>
  <si>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</si>
  <si>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</si>
  <si>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</si>
  <si>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</si>
  <si>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</si>
  <si>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</si>
  <si>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</si>
  <si>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</si>
  <si>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</si>
  <si>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</si>
  <si>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</si>
  <si>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</si>
  <si>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</si>
  <si>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</si>
  <si>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</si>
  <si>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</si>
  <si>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</si>
  <si>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</si>
  <si>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</si>
  <si>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</si>
  <si>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</si>
  <si>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</si>
  <si>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</si>
  <si>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</si>
  <si>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</si>
  <si>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</si>
  <si>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</si>
  <si>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</si>
  <si>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</si>
  <si>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</si>
  <si>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</si>
  <si>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</si>
  <si>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</si>
  <si>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</si>
  <si>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</si>
  <si>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</si>
  <si>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</si>
  <si>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</si>
  <si>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</si>
  <si>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</si>
  <si>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</si>
  <si>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</si>
  <si>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</si>
  <si>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</si>
  <si>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</si>
  <si>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</si>
  <si>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</si>
  <si>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</si>
  <si>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</si>
  <si>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</si>
  <si>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</si>
  <si>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</si>
  <si>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</si>
  <si>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</si>
  <si>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</si>
  <si>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</si>
  <si>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</si>
  <si>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</si>
  <si>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</si>
  <si>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</si>
  <si>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</si>
  <si>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</si>
  <si>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</si>
  <si>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</si>
  <si>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</si>
  <si>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</si>
  <si>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</si>
  <si>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</si>
  <si>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</si>
  <si>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</si>
  <si>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</si>
  <si>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</si>
  <si>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</si>
  <si>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</si>
  <si>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</si>
  <si>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</si>
  <si>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</si>
  <si>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</si>
  <si>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</si>
  <si>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</si>
  <si>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</si>
  <si>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</si>
  <si>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</si>
  <si>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</si>
  <si>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</si>
  <si>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</si>
  <si>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</si>
  <si>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</si>
  <si>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</si>
  <si>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</si>
  <si>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</si>
  <si>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</si>
  <si>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</si>
  <si>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</si>
  <si>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</si>
  <si>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</si>
  <si>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</si>
  <si>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</si>
  <si>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</si>
  <si>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</si>
  <si>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</si>
  <si>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</si>
  <si>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</si>
  <si>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</si>
  <si>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</si>
  <si>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</si>
  <si>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</si>
  <si>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</si>
  <si>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</si>
  <si>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</si>
  <si>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</si>
  <si>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</si>
  <si>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</si>
  <si>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</si>
  <si>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</si>
  <si>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</si>
  <si>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</si>
  <si>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</si>
  <si>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</si>
  <si>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</si>
  <si>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</si>
  <si>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</si>
  <si>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</si>
  <si>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</si>
  <si>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</si>
  <si>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</si>
  <si>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</si>
  <si>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</si>
  <si>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</si>
  <si>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</si>
  <si>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</si>
  <si>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</si>
  <si>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</si>
  <si>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</si>
  <si>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</si>
  <si>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</si>
  <si>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</si>
  <si>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</si>
  <si>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</si>
  <si>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</si>
  <si>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</si>
  <si>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</si>
  <si>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</si>
  <si>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</si>
  <si>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</si>
  <si>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</si>
  <si>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</si>
  <si>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</si>
  <si>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</si>
  <si>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</si>
  <si>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</si>
  <si>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</si>
  <si>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</si>
  <si>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</si>
  <si>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</si>
  <si>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</si>
  <si>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</si>
  <si>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</si>
  <si>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</si>
  <si>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</si>
  <si>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</si>
  <si>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</si>
  <si>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</si>
  <si>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</si>
  <si>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</si>
  <si>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</si>
  <si>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</si>
  <si>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</si>
  <si>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</si>
  <si>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</si>
  <si>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</si>
  <si>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</si>
  <si>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</si>
  <si>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</si>
  <si>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</si>
  <si>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</si>
  <si>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</si>
  <si>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</si>
  <si>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</si>
  <si>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</si>
  <si>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</si>
  <si>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</si>
  <si>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</si>
  <si>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</si>
  <si>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</si>
  <si>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</si>
  <si>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</si>
  <si>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</si>
  <si>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</si>
  <si>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</si>
  <si>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</si>
  <si>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</si>
  <si>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</si>
  <si>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</si>
  <si>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</si>
  <si>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</si>
  <si>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</si>
  <si>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</si>
  <si>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</si>
  <si>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</si>
  <si>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</si>
  <si>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</si>
  <si>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</si>
  <si>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</si>
  <si>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</si>
  <si>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</si>
  <si>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</si>
  <si>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</si>
  <si>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</si>
  <si>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</si>
  <si>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</si>
  <si>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</si>
  <si>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</si>
  <si>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</si>
  <si>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</si>
  <si>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</si>
  <si>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</si>
  <si>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</si>
  <si>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</si>
  <si>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</si>
  <si>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</si>
  <si>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</si>
  <si>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</si>
  <si>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</si>
  <si>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</si>
  <si>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</si>
  <si>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</si>
  <si>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</si>
  <si>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</si>
  <si>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</si>
  <si>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</si>
  <si>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</si>
  <si>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</si>
  <si>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</si>
  <si>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</si>
  <si>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</si>
  <si>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</si>
  <si>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</si>
  <si>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</si>
  <si>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</si>
  <si>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</si>
  <si>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</si>
  <si>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</si>
  <si>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</si>
  <si>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</si>
  <si>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</si>
  <si>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</si>
  <si>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</si>
  <si>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</si>
  <si>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</si>
  <si>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</si>
  <si>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</si>
  <si>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</si>
  <si>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</si>
  <si>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</si>
  <si>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</si>
  <si>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</si>
  <si>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</si>
  <si>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</si>
  <si>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</si>
  <si>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</si>
  <si>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</si>
  <si>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</si>
  <si>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</si>
  <si>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</si>
  <si>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</si>
  <si>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</si>
  <si>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</si>
  <si>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</si>
  <si>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</si>
  <si>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</si>
  <si>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</si>
  <si>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</si>
  <si>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</si>
  <si>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</si>
  <si>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</si>
  <si>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</si>
  <si>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</si>
  <si>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</si>
  <si>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</si>
  <si>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</si>
  <si>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</si>
  <si>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</si>
  <si>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</si>
  <si>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</si>
  <si>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</si>
  <si>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</si>
  <si>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</si>
  <si>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</si>
  <si>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</si>
  <si>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</si>
  <si>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</si>
  <si>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</si>
  <si>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</si>
  <si>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</si>
  <si>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</si>
  <si>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</si>
  <si>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</si>
  <si>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</si>
  <si>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</si>
  <si>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</si>
  <si>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</si>
  <si>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</si>
  <si>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</si>
  <si>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</si>
  <si>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</si>
  <si>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</si>
  <si>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</si>
  <si>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</si>
  <si>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</si>
  <si>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</si>
  <si>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</si>
  <si>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</si>
  <si>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</si>
  <si>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</si>
  <si>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</si>
  <si>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</si>
  <si>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</si>
  <si>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</si>
  <si>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</si>
  <si>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</si>
  <si>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</si>
  <si>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</si>
  <si>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</si>
  <si>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</si>
  <si>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</si>
  <si>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</si>
  <si>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</si>
  <si>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</si>
  <si>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</si>
  <si>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</si>
  <si>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</si>
  <si>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</si>
  <si>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</si>
  <si>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</si>
  <si>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</si>
  <si>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</si>
  <si>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</si>
  <si>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</si>
  <si>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</si>
  <si>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</si>
  <si>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</si>
  <si>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</si>
  <si>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</si>
  <si>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</si>
  <si>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</si>
  <si>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</si>
  <si>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</si>
  <si>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</si>
  <si>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</si>
  <si>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</si>
  <si>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</si>
  <si>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</si>
  <si>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</si>
  <si>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</si>
  <si>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</si>
  <si>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</si>
  <si>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</si>
  <si>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</si>
  <si>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</si>
  <si>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</si>
  <si>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</si>
  <si>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</si>
  <si>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</si>
  <si>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</si>
  <si>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</si>
  <si>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</si>
  <si>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</si>
  <si>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</si>
  <si>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</si>
  <si>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</si>
  <si>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</si>
  <si>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</si>
  <si>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</si>
  <si>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</si>
  <si>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</si>
  <si>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</si>
  <si>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</si>
  <si>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</si>
  <si>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</si>
  <si>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</si>
  <si>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</si>
  <si>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</si>
  <si>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</si>
  <si>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</si>
  <si>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</si>
  <si>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</si>
  <si>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</si>
  <si>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</si>
  <si>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</si>
  <si>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</si>
  <si>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</si>
  <si>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</si>
  <si>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</si>
  <si>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</si>
  <si>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</si>
  <si>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</si>
  <si>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</si>
  <si>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</si>
  <si>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</si>
  <si>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</si>
  <si>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</si>
  <si>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</si>
  <si>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</si>
  <si>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</si>
  <si>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</si>
  <si>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</si>
  <si>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</si>
  <si>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</si>
  <si>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</si>
  <si>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</si>
  <si>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</si>
  <si>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</si>
  <si>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</si>
  <si>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</si>
  <si>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</si>
  <si>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</si>
  <si>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</si>
  <si>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</si>
  <si>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</si>
  <si>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</si>
  <si>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</si>
  <si>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</si>
  <si>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</si>
  <si>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</si>
  <si>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</si>
  <si>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</si>
  <si>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</si>
  <si>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</si>
  <si>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</si>
  <si>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</si>
  <si>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</si>
  <si>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</si>
  <si>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</si>
  <si>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</si>
  <si>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</si>
  <si>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</si>
  <si>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</si>
  <si>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</si>
  <si>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</si>
  <si>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</si>
  <si>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</si>
  <si>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</si>
  <si>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</si>
  <si>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</si>
  <si>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</si>
  <si>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</si>
  <si>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</si>
  <si>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</si>
  <si>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</si>
  <si>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</si>
  <si>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</si>
  <si>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</si>
  <si>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</si>
  <si>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</si>
  <si>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</si>
  <si>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</si>
  <si>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</si>
  <si>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</si>
  <si>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</si>
  <si>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</si>
  <si>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</si>
  <si>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</si>
  <si>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</si>
  <si>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</si>
  <si>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</si>
  <si>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</si>
  <si>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</si>
  <si>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</si>
  <si>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</si>
  <si>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</si>
  <si>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</si>
  <si>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</si>
  <si>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</si>
  <si>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</si>
  <si>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</si>
  <si>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</si>
  <si>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</si>
  <si>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</si>
  <si>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</si>
  <si>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</si>
  <si>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</si>
  <si>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</si>
  <si>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</si>
  <si>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</si>
  <si>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</si>
  <si>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</si>
  <si>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</si>
  <si>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</si>
  <si>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</si>
  <si>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</si>
  <si>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</si>
  <si>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</si>
  <si>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</si>
  <si>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</si>
  <si>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</si>
  <si>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</si>
  <si>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</si>
  <si>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</si>
  <si>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</si>
  <si>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</si>
  <si>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</si>
  <si>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</si>
  <si>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</si>
  <si>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</si>
  <si>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</si>
  <si>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</si>
  <si>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</si>
  <si>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</si>
  <si>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</si>
  <si>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</si>
  <si>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</si>
  <si>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</si>
  <si>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</si>
  <si>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</si>
  <si>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</si>
  <si>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</si>
  <si>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</si>
  <si>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</si>
  <si>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</si>
  <si>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</si>
  <si>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</si>
  <si>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</si>
  <si>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</si>
  <si>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</si>
  <si>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</si>
  <si>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</si>
  <si>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</si>
  <si>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</si>
  <si>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</si>
  <si>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</si>
  <si>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</si>
  <si>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</si>
  <si>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</si>
  <si>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</si>
  <si>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</si>
  <si>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</si>
  <si>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</si>
  <si>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</si>
  <si>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</si>
  <si>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</si>
  <si>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</si>
  <si>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</si>
  <si>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</si>
  <si>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</si>
  <si>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</si>
  <si>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</si>
  <si>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</si>
  <si>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</si>
  <si>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</si>
  <si>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</si>
  <si>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</si>
  <si>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</si>
  <si>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</si>
  <si>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</si>
  <si>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</si>
  <si>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</si>
  <si>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</si>
  <si>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</si>
  <si>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</si>
  <si>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</si>
  <si>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</si>
  <si>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</si>
  <si>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</si>
  <si>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</si>
  <si>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</si>
  <si>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</si>
  <si>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</si>
  <si>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</si>
  <si>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</si>
  <si>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</si>
  <si>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</si>
  <si>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</si>
  <si>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</si>
  <si>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</si>
  <si>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</si>
  <si>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</si>
  <si>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</si>
  <si>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</si>
  <si>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</si>
  <si>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</si>
  <si>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</si>
  <si>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</si>
  <si>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</si>
  <si>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</si>
  <si>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</si>
  <si>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</si>
  <si>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</si>
  <si>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</si>
  <si>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</si>
  <si>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</si>
  <si>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</si>
  <si>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</si>
  <si>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</si>
  <si>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</si>
  <si>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</si>
  <si>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</si>
  <si>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</si>
  <si>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</si>
  <si>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</si>
  <si>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</si>
  <si>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</si>
  <si>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</si>
  <si>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</si>
  <si>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</si>
  <si>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</si>
  <si>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</si>
  <si>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</si>
  <si>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</si>
  <si>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</si>
  <si>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</si>
  <si>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</si>
  <si>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</si>
  <si>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</si>
  <si>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</si>
  <si>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</si>
  <si>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</si>
  <si>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</si>
  <si>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</si>
  <si>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</si>
  <si>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</si>
  <si>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</si>
  <si>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</si>
  <si>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</si>
  <si>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</si>
  <si>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</si>
  <si>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</si>
  <si>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</si>
  <si>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</si>
  <si>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</si>
  <si>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</si>
  <si>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</si>
  <si>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</si>
  <si>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</si>
  <si>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</si>
  <si>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</si>
  <si>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</si>
  <si>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</si>
  <si>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</si>
  <si>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</si>
  <si>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</si>
  <si>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</si>
  <si>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</si>
  <si>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</si>
  <si>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</si>
  <si>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</si>
  <si>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</si>
  <si>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</si>
  <si>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</si>
  <si>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</si>
  <si>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</si>
  <si>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</si>
  <si>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</si>
  <si>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</si>
  <si>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</si>
  <si>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</si>
  <si>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</si>
  <si>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</si>
  <si>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</si>
  <si>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</si>
  <si>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</si>
  <si>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</si>
  <si>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</si>
  <si>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</si>
  <si>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</si>
  <si>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</si>
  <si>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</si>
  <si>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</si>
  <si>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</si>
  <si>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</si>
  <si>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</si>
  <si>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</si>
  <si>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</si>
  <si>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</si>
  <si>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</si>
  <si>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</si>
  <si>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</si>
  <si>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</si>
  <si>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</si>
  <si>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</si>
  <si>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</si>
  <si>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</si>
  <si>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</si>
  <si>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</si>
  <si>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</si>
  <si>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</si>
  <si>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</si>
  <si>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</si>
  <si>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</si>
  <si>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</si>
  <si>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</si>
  <si>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</si>
  <si>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</si>
  <si>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</si>
  <si>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</si>
  <si>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</si>
  <si>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</si>
  <si>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</si>
  <si>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</si>
  <si>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</si>
  <si>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</si>
  <si>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</si>
  <si>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</si>
  <si>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</si>
  <si>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</si>
  <si>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</si>
  <si>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</si>
  <si>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</si>
  <si>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</si>
  <si>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</si>
  <si>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</si>
  <si>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</si>
  <si>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</si>
  <si>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</si>
  <si>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</si>
  <si>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</si>
  <si>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</si>
  <si>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</si>
  <si>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</si>
  <si>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</si>
  <si>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</si>
  <si>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</si>
  <si>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</si>
  <si>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</si>
  <si>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</si>
  <si>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</si>
  <si>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</si>
  <si>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</si>
  <si>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</si>
  <si>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</si>
  <si>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</si>
  <si>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</si>
  <si>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</si>
  <si>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</si>
  <si>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</si>
  <si>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</si>
  <si>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</si>
  <si>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</si>
  <si>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</si>
  <si>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</si>
  <si>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</si>
  <si>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</si>
  <si>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</si>
  <si>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</si>
  <si>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</si>
  <si>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</si>
  <si>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</si>
  <si>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</si>
  <si>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</si>
  <si>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</si>
  <si>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</si>
  <si>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</si>
  <si>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</si>
  <si>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</si>
  <si>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</si>
  <si>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</si>
  <si>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</si>
  <si>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</si>
  <si>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</si>
  <si>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</si>
  <si>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</si>
  <si>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</si>
  <si>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</si>
  <si>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</si>
  <si>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</si>
  <si>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</si>
  <si>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</si>
  <si>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</si>
  <si>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</si>
  <si>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</si>
  <si>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</si>
  <si>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</si>
  <si>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</si>
  <si>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</si>
  <si>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</si>
  <si>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</si>
  <si>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</si>
  <si>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</si>
  <si>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</si>
  <si>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</si>
  <si>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</si>
  <si>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</si>
  <si>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</si>
  <si>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</si>
  <si>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</si>
  <si>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</si>
  <si>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</si>
  <si>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</si>
  <si>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</si>
  <si>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</si>
  <si>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</si>
  <si>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</si>
  <si>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</si>
  <si>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</si>
  <si>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</si>
  <si>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</si>
  <si>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</si>
  <si>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</si>
  <si>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</si>
  <si>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</si>
  <si>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</si>
  <si>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</si>
  <si>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</si>
  <si>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</si>
  <si>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</si>
  <si>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</si>
  <si>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</si>
  <si>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</si>
  <si>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</si>
  <si>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</si>
  <si>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</si>
  <si>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</si>
  <si>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</si>
  <si>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</si>
  <si>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</si>
  <si>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</si>
  <si>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</si>
  <si>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</si>
  <si>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</si>
  <si>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</si>
  <si>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</si>
  <si>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</si>
  <si>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</si>
  <si>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</si>
  <si>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</si>
  <si>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</si>
  <si>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</si>
  <si>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</si>
  <si>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</si>
  <si>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</si>
  <si>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</si>
  <si>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</si>
  <si>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</si>
  <si>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</si>
  <si>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</si>
  <si>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</si>
  <si>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</si>
  <si>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</si>
  <si>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</si>
  <si>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</si>
  <si>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</si>
  <si>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</si>
  <si>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</si>
  <si>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</si>
  <si>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</si>
  <si>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</si>
  <si>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</si>
  <si>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</si>
  <si>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</si>
  <si>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</si>
  <si>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</si>
  <si>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</si>
  <si>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</si>
  <si>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</si>
  <si>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</si>
  <si>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</si>
  <si>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</si>
  <si>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</si>
  <si>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</si>
  <si>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</si>
  <si>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</si>
  <si>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</si>
  <si>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</si>
  <si>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</si>
  <si>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</si>
  <si>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</si>
  <si>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</si>
  <si>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</si>
  <si>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</si>
  <si>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</si>
  <si>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</si>
  <si>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</si>
  <si>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</si>
  <si>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</si>
  <si>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</si>
  <si>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</si>
  <si>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</si>
  <si>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</si>
  <si>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</si>
  <si>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</si>
  <si>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</si>
  <si>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</si>
  <si>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</si>
  <si>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</si>
  <si>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</si>
  <si>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</si>
  <si>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</si>
  <si>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</si>
  <si>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</si>
  <si>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</si>
  <si>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</si>
  <si>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</si>
  <si>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</si>
  <si>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</si>
  <si>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</si>
  <si>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</si>
  <si>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</si>
  <si>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</si>
  <si>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</si>
  <si>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</si>
  <si>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</si>
  <si>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</si>
  <si>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</si>
  <si>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</si>
  <si>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</si>
  <si>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</si>
  <si>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</si>
  <si>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</si>
  <si>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</si>
  <si>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</si>
  <si>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</si>
  <si>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</si>
  <si>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</si>
  <si>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</si>
  <si>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</si>
  <si>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</si>
  <si>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</si>
  <si>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</si>
  <si>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</si>
  <si>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</si>
  <si>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</si>
  <si>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</si>
  <si>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</si>
  <si>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</si>
  <si>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</si>
  <si>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</si>
  <si>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</si>
  <si>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</si>
  <si>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</si>
  <si>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</si>
  <si>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</si>
  <si>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</si>
  <si>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</si>
  <si>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</si>
  <si>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</si>
  <si>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</si>
  <si>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</si>
  <si>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</si>
  <si>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</si>
  <si>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</si>
  <si>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</si>
  <si>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</si>
  <si>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</si>
  <si>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</si>
  <si>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</si>
  <si>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</si>
  <si>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</si>
  <si>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</si>
  <si>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</si>
  <si>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</si>
  <si>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</si>
  <si>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</si>
  <si>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</si>
  <si>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</si>
  <si>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</si>
  <si>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</si>
  <si>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</si>
  <si>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</si>
  <si>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</si>
  <si>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</si>
  <si>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</si>
  <si>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</si>
  <si>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</si>
  <si>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</si>
  <si>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</si>
  <si>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</si>
  <si>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</si>
  <si>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</si>
  <si>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</si>
  <si>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</si>
  <si>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</si>
  <si>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</si>
  <si>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</si>
  <si>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</si>
  <si>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</si>
  <si>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</si>
  <si>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</si>
  <si>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</si>
  <si>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</si>
  <si>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</si>
  <si>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</si>
  <si>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</si>
  <si>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</si>
  <si>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</si>
  <si>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</si>
  <si>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</si>
  <si>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</si>
  <si>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</si>
  <si>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</si>
  <si>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</si>
  <si>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</si>
  <si>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</si>
  <si>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</si>
  <si>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</si>
  <si>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</si>
  <si>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</si>
  <si>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</si>
  <si>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</si>
  <si>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</si>
  <si>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</si>
  <si>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</si>
  <si>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</si>
  <si>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</si>
  <si>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</si>
  <si>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</si>
  <si>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</si>
  <si>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</si>
  <si>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</si>
  <si>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</si>
  <si>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</si>
  <si>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</si>
  <si>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</si>
  <si>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</si>
  <si>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</si>
  <si>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</si>
  <si>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</si>
  <si>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</si>
  <si>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</si>
  <si>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</si>
  <si>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</si>
  <si>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</si>
  <si>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</si>
  <si>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</si>
  <si>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</si>
  <si>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</si>
  <si>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</si>
  <si>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</si>
  <si>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</si>
  <si>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</si>
  <si>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</si>
  <si>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</si>
  <si>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</si>
  <si>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</si>
  <si>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</si>
  <si>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</si>
  <si>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</si>
  <si>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</si>
  <si>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</si>
  <si>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</si>
  <si>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</si>
  <si>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</si>
  <si>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</si>
  <si>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</si>
  <si>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</si>
  <si>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</si>
  <si>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</si>
  <si>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</si>
  <si>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</si>
  <si>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</si>
  <si>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</si>
  <si>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</si>
  <si>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</si>
  <si>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</si>
  <si>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</si>
  <si>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</si>
  <si>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</si>
  <si>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</si>
  <si>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</si>
  <si>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</si>
  <si>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</si>
  <si>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</si>
  <si>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</si>
  <si>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</si>
  <si>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</si>
  <si>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</si>
  <si>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</si>
  <si>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</si>
  <si>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</si>
  <si>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</si>
  <si>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</si>
  <si>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</si>
  <si>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</si>
  <si>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</si>
  <si>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</si>
  <si>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</si>
  <si>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</si>
  <si>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</si>
  <si>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</si>
  <si>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</si>
  <si>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</si>
  <si>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</si>
  <si>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</si>
  <si>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</si>
  <si>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</si>
  <si>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</si>
  <si>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</si>
  <si>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</si>
  <si>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</si>
  <si>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</si>
  <si>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</si>
  <si>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</si>
  <si>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</si>
  <si>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</si>
  <si>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</si>
  <si>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</si>
  <si>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</si>
  <si>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</si>
  <si>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</si>
  <si>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</si>
  <si>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</si>
  <si>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</si>
  <si>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</si>
  <si>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</si>
  <si>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</si>
  <si>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</si>
  <si>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</si>
  <si>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</si>
  <si>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</si>
  <si>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</si>
  <si>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</si>
  <si>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</si>
  <si>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</si>
  <si>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</si>
  <si>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</si>
  <si>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</si>
  <si>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</si>
  <si>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</si>
  <si>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</si>
  <si>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</si>
  <si>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</si>
  <si>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</si>
  <si>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</si>
  <si>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</si>
  <si>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</si>
  <si>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</si>
  <si>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</si>
  <si>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</si>
  <si>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</si>
  <si>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</si>
  <si>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</si>
  <si>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</si>
  <si>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</si>
  <si>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</si>
  <si>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</si>
  <si>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</si>
  <si>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</si>
  <si>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</si>
  <si>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</si>
  <si>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</si>
  <si>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</si>
  <si>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</si>
  <si>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</si>
  <si>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</si>
  <si>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</si>
  <si>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</si>
  <si>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</si>
  <si>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</si>
  <si>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</si>
  <si>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</si>
  <si>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</si>
  <si>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</si>
  <si>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</si>
  <si>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</si>
  <si>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</si>
  <si>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</si>
  <si>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</si>
  <si>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</si>
  <si>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</si>
  <si>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</si>
  <si>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</si>
  <si>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</si>
  <si>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</si>
  <si>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</si>
  <si>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</si>
  <si>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</si>
  <si>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</si>
  <si>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</si>
  <si>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</si>
  <si>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</si>
  <si>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</si>
  <si>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</si>
  <si>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</si>
  <si>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</si>
  <si>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</si>
  <si>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</si>
  <si>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</si>
  <si>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</si>
  <si>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</si>
  <si>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</si>
  <si>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</si>
  <si>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</si>
  <si>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</si>
  <si>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</si>
  <si>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</si>
  <si>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</si>
  <si>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</si>
  <si>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</si>
  <si>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</si>
  <si>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</si>
  <si>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</si>
  <si>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</si>
  <si>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</si>
  <si>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</si>
  <si>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</si>
  <si>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</si>
  <si>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</si>
  <si>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</si>
  <si>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</si>
  <si>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</si>
  <si>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</si>
  <si>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</si>
  <si>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</si>
  <si>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</si>
  <si>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</si>
  <si>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</si>
  <si>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</si>
  <si>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</si>
  <si>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</si>
  <si>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</si>
  <si>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</si>
  <si>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</si>
  <si>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</si>
  <si>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</si>
  <si>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</si>
  <si>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</si>
  <si>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</si>
  <si>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</si>
  <si>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</si>
  <si>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</si>
  <si>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</si>
  <si>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</si>
  <si>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</si>
  <si>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</si>
  <si>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</si>
  <si>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</si>
  <si>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</si>
  <si>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</si>
  <si>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</si>
  <si>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</si>
  <si>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</si>
  <si>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</si>
  <si>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</si>
  <si>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</si>
  <si>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</si>
  <si>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</si>
  <si>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</si>
  <si>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</si>
  <si>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</si>
  <si>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</si>
  <si>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</si>
  <si>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</si>
  <si>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</si>
  <si>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</si>
  <si>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</si>
  <si>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</si>
  <si>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</si>
  <si>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</si>
  <si>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</si>
  <si>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</si>
  <si>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</si>
  <si>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</si>
  <si>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</si>
  <si>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</si>
  <si>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</si>
  <si>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</si>
  <si>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</si>
  <si>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</si>
  <si>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</si>
  <si>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</si>
  <si>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</si>
  <si>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</si>
  <si>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</si>
  <si>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</si>
  <si>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</si>
  <si>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</si>
  <si>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</si>
  <si>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</si>
  <si>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</si>
  <si>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</si>
  <si>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</si>
  <si>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</si>
  <si>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</si>
  <si>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</si>
  <si>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</si>
  <si>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</si>
  <si>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</si>
  <si>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</si>
  <si>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</si>
  <si>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</si>
  <si>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</si>
  <si>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</si>
  <si>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</si>
  <si>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</si>
  <si>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</si>
  <si>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</si>
  <si>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</si>
  <si>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</si>
  <si>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</si>
  <si>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</si>
  <si>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</si>
  <si>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</si>
  <si>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</si>
  <si>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</si>
  <si>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</si>
  <si>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</si>
  <si>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</si>
  <si>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</si>
  <si>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</si>
  <si>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</si>
  <si>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</si>
  <si>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</si>
  <si>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</si>
  <si>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</si>
  <si>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</si>
  <si>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</si>
  <si>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</si>
  <si>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</si>
  <si>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</si>
  <si>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</si>
  <si>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</si>
  <si>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</si>
  <si>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</si>
  <si>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</si>
  <si>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</si>
  <si>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</si>
  <si>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</si>
  <si>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</si>
  <si>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</si>
  <si>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</si>
  <si>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</si>
  <si>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</si>
  <si>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</si>
  <si>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</si>
  <si>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</si>
  <si>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</si>
  <si>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</si>
  <si>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</si>
  <si>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</si>
  <si>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</si>
  <si>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</si>
  <si>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</si>
  <si>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</si>
  <si>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</si>
  <si>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</si>
  <si>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</si>
  <si>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</si>
  <si>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</si>
  <si>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</si>
  <si>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</si>
  <si>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</si>
  <si>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</si>
  <si>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</si>
  <si>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</si>
  <si>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</si>
  <si>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</si>
  <si>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</si>
  <si>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</si>
  <si>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</si>
  <si>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</si>
  <si>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</si>
  <si>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</si>
  <si>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</si>
  <si>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</si>
  <si>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</si>
  <si>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</si>
  <si>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</si>
  <si>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</si>
  <si>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</si>
  <si>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</si>
  <si>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</si>
  <si>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</si>
  <si>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</si>
  <si>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</si>
  <si>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</si>
  <si>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</si>
  <si>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</si>
  <si>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</si>
  <si>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</si>
  <si>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</si>
  <si>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</si>
  <si>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</si>
  <si>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</si>
  <si>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</si>
  <si>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</si>
  <si>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</si>
  <si>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</si>
  <si>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</si>
  <si>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</si>
  <si>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</si>
  <si>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</si>
  <si>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</si>
  <si>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</si>
  <si>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</si>
  <si>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</si>
  <si>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</si>
  <si>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</si>
  <si>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</si>
  <si>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</si>
  <si>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</si>
  <si>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</si>
  <si>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</si>
  <si>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</si>
  <si>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</si>
  <si>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</si>
  <si>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</si>
  <si>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</si>
  <si>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</si>
  <si>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</si>
  <si>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</si>
  <si>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</si>
  <si>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</si>
  <si>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</si>
  <si>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</si>
  <si>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</si>
  <si>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</si>
  <si>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</si>
  <si>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</si>
  <si>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</si>
  <si>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</si>
  <si>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</si>
  <si>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</si>
  <si>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</si>
  <si>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</si>
  <si>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</si>
  <si>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</si>
  <si>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</si>
  <si>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</si>
  <si>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</si>
  <si>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</si>
  <si>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</si>
  <si>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</si>
  <si>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</si>
  <si>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</si>
  <si>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</si>
  <si>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</si>
  <si>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</si>
  <si>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</si>
  <si>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</si>
  <si>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</si>
  <si>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</si>
  <si>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</si>
  <si>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</si>
  <si>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</si>
  <si>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</si>
  <si>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</si>
  <si>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</si>
  <si>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</si>
  <si>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</si>
  <si>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</si>
  <si>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</si>
  <si>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</si>
  <si>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</si>
  <si>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</si>
  <si>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</si>
  <si>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</si>
  <si>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</si>
  <si>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</si>
  <si>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</si>
  <si>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</si>
  <si>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</si>
  <si>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</si>
  <si>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</si>
  <si>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</si>
  <si>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</si>
  <si>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</si>
  <si>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</si>
  <si>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</si>
  <si>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</si>
  <si>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</si>
  <si>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</si>
  <si>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</si>
  <si>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</si>
  <si>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</si>
  <si>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</si>
  <si>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</si>
  <si>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</si>
  <si>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</si>
  <si>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</si>
  <si>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</si>
  <si>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</si>
  <si>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</si>
  <si>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</si>
  <si>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</si>
  <si>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</si>
  <si>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</si>
  <si>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</si>
  <si>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</si>
  <si>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</si>
  <si>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</si>
  <si>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</si>
  <si>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</si>
  <si>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</si>
  <si>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</si>
  <si>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</si>
  <si>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</si>
  <si>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</si>
  <si>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</si>
  <si>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</si>
  <si>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</si>
  <si>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</si>
  <si>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</si>
  <si>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</si>
  <si>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</si>
  <si>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</si>
  <si>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</si>
  <si>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</si>
  <si>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</si>
  <si>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</si>
  <si>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</si>
  <si>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</si>
  <si>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</si>
  <si>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</si>
  <si>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</si>
  <si>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</si>
  <si>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</si>
  <si>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</si>
  <si>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</si>
  <si>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</si>
  <si>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</si>
  <si>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</si>
  <si>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</si>
  <si>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</si>
  <si>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</si>
  <si>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</si>
  <si>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</si>
  <si>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</si>
  <si>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</si>
  <si>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</si>
  <si>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</si>
  <si>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</si>
  <si>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</si>
  <si>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</si>
  <si>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</si>
  <si>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</si>
  <si>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</si>
  <si>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</si>
  <si>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</si>
  <si>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</si>
  <si>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</si>
  <si>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</si>
  <si>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</si>
  <si>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</si>
  <si>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</si>
  <si>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</si>
  <si>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</si>
  <si>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</si>
  <si>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</si>
  <si>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</si>
  <si>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</si>
  <si>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</si>
  <si>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</si>
  <si>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</si>
  <si>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</si>
  <si>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</si>
  <si>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</si>
  <si>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</si>
  <si>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</si>
  <si>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</si>
  <si>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</si>
  <si>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</si>
  <si>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</si>
  <si>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</si>
  <si>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</si>
  <si>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</si>
  <si>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</si>
  <si>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</si>
  <si>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</si>
  <si>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</si>
  <si>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</si>
  <si>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</si>
  <si>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</si>
  <si>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</si>
  <si>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</si>
  <si>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</si>
  <si>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</si>
  <si>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</si>
  <si>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</si>
  <si>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</si>
  <si>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</si>
  <si>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</si>
  <si>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</si>
  <si>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</si>
  <si>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</si>
  <si>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</si>
  <si>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</si>
  <si>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</si>
  <si>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</si>
  <si>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</si>
  <si>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</si>
  <si>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</si>
  <si>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</si>
  <si>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</si>
  <si>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</si>
  <si>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</si>
  <si>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</si>
  <si>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</si>
  <si>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</si>
  <si>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</si>
  <si>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</si>
  <si>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</si>
  <si>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</si>
  <si>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</si>
  <si>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</si>
  <si>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</si>
  <si>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</si>
  <si>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</si>
  <si>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</si>
  <si>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</si>
  <si>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</si>
  <si>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</si>
  <si>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</si>
  <si>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</si>
  <si>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</si>
  <si>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</si>
  <si>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</si>
  <si>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</si>
  <si>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</si>
  <si>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</si>
  <si>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</si>
  <si>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</si>
  <si>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</si>
  <si>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</si>
  <si>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</si>
  <si>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</si>
  <si>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</si>
  <si>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</si>
  <si>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</si>
  <si>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</si>
  <si>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</si>
  <si>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</si>
  <si>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</si>
  <si>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</si>
  <si>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</si>
  <si>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</si>
  <si>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</si>
  <si>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</si>
  <si>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</si>
  <si>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</si>
  <si>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</si>
  <si>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</si>
  <si>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</si>
  <si>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</si>
  <si>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</si>
  <si>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</si>
  <si>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</si>
  <si>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</si>
  <si>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</si>
  <si>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</si>
  <si>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</si>
  <si>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</si>
  <si>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</si>
  <si>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</si>
  <si>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</si>
  <si>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</si>
  <si>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</si>
  <si>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</si>
  <si>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</si>
  <si>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</si>
  <si>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</si>
  <si>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</si>
  <si>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</si>
  <si>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</si>
  <si>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</si>
  <si>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</si>
  <si>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</si>
  <si>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</si>
  <si>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</si>
  <si>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</si>
  <si>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</si>
  <si>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</si>
  <si>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</si>
  <si>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</si>
  <si>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</si>
  <si>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</si>
  <si>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</si>
  <si>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</si>
  <si>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</si>
  <si>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</si>
  <si>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</si>
  <si>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</si>
  <si>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</si>
  <si>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</si>
  <si>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</si>
  <si>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</si>
  <si>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</si>
  <si>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</si>
  <si>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</si>
  <si>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</si>
  <si>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</si>
  <si>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</si>
  <si>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</si>
  <si>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</si>
  <si>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</si>
  <si>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</si>
  <si>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</si>
  <si>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</si>
  <si>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</si>
  <si>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</si>
  <si>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</si>
  <si>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</si>
  <si>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</si>
  <si>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</si>
  <si>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</si>
  <si>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</si>
  <si>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</si>
  <si>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</si>
  <si>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</si>
  <si>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</si>
  <si>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</si>
  <si>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</si>
  <si>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</si>
  <si>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</si>
  <si>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</si>
  <si>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</si>
  <si>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</si>
  <si>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</si>
  <si>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</si>
  <si>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</si>
  <si>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</si>
  <si>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</si>
  <si>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</si>
  <si>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</si>
  <si>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</si>
  <si>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</si>
  <si>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</si>
  <si>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</si>
  <si>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</si>
  <si>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</si>
  <si>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</si>
  <si>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</si>
  <si>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</si>
  <si>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</si>
  <si>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</si>
  <si>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</si>
  <si>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</si>
  <si>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</si>
  <si>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</si>
  <si>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</si>
  <si>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</si>
  <si>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</si>
  <si>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</si>
  <si>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</si>
  <si>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</si>
  <si>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</si>
  <si>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</si>
  <si>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</si>
  <si>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</si>
  <si>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</si>
  <si>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</si>
  <si>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</si>
  <si>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</si>
  <si>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</si>
  <si>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</si>
  <si>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</si>
  <si>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</si>
  <si>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</si>
  <si>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</si>
  <si>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</si>
  <si>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</si>
  <si>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</si>
  <si>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</si>
  <si>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</si>
  <si>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</si>
  <si>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</si>
  <si>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</si>
  <si>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</si>
  <si>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</si>
  <si>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</si>
  <si>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</si>
  <si>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</si>
  <si>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</si>
  <si>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</si>
  <si>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</si>
  <si>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</si>
  <si>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</si>
  <si>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</si>
  <si>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</si>
  <si>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</si>
  <si>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</si>
  <si>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</si>
  <si>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</si>
  <si>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</si>
  <si>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</si>
  <si>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</si>
  <si>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</si>
  <si>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</si>
  <si>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</si>
  <si>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</si>
  <si>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</si>
  <si>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</si>
  <si>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</si>
  <si>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</si>
  <si>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</si>
  <si>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</si>
  <si>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</si>
  <si>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</si>
  <si>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</si>
  <si>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</si>
  <si>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</si>
  <si>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</si>
  <si>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</si>
  <si>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</si>
  <si>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</si>
  <si>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</si>
  <si>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</si>
  <si>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</si>
  <si>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</si>
  <si>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</si>
  <si>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</si>
  <si>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</si>
  <si>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</si>
  <si>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</si>
  <si>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</si>
  <si>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</si>
  <si>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</si>
  <si>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</si>
  <si>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</si>
  <si>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</si>
  <si>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</si>
  <si>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</si>
  <si>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</si>
  <si>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</si>
  <si>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</si>
  <si>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</si>
  <si>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</si>
  <si>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</si>
  <si>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</si>
  <si>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</si>
  <si>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</si>
  <si>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</si>
  <si>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</si>
  <si>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</si>
  <si>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</si>
  <si>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</si>
  <si>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</si>
  <si>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</si>
  <si>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</si>
  <si>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</si>
  <si>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</si>
  <si>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</si>
  <si>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</si>
  <si>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</si>
  <si>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</si>
  <si>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</si>
  <si>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</si>
  <si>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</si>
  <si>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</si>
  <si>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</si>
  <si>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</si>
  <si>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</si>
  <si>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</si>
  <si>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</si>
  <si>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</si>
  <si>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</si>
  <si>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</si>
  <si>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</si>
  <si>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</si>
  <si>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</si>
  <si>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</si>
  <si>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</si>
  <si>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</si>
  <si>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</si>
  <si>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</si>
  <si>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</si>
  <si>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</si>
  <si>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</si>
  <si>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</si>
  <si>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</si>
  <si>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</si>
  <si>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</si>
  <si>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</si>
  <si>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</si>
  <si>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</si>
  <si>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</si>
  <si>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</si>
  <si>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</si>
  <si>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</si>
  <si>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</si>
  <si>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</si>
  <si>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</si>
  <si>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</si>
  <si>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</si>
  <si>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</si>
  <si>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</si>
  <si>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</si>
  <si>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</si>
  <si>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</si>
  <si>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</si>
  <si>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</si>
  <si>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</si>
  <si>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</si>
  <si>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</si>
  <si>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</si>
  <si>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</si>
  <si>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</si>
  <si>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</si>
  <si>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</si>
  <si>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</si>
  <si>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</si>
  <si>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</si>
  <si>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</si>
  <si>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</si>
  <si>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</si>
  <si>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</si>
  <si>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</si>
  <si>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</si>
  <si>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</si>
  <si>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</si>
  <si>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</si>
  <si>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</si>
  <si>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</si>
  <si>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</si>
  <si>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</si>
  <si>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</si>
  <si>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</si>
  <si>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</si>
  <si>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</si>
  <si>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</si>
  <si>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</si>
  <si>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</si>
  <si>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</si>
  <si>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</si>
  <si>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</si>
  <si>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</si>
  <si>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</si>
  <si>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</si>
  <si>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</si>
  <si>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</si>
  <si>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</si>
  <si>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</si>
  <si>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</si>
  <si>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</si>
  <si>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</si>
  <si>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</si>
  <si>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</si>
  <si>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</si>
  <si>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</si>
  <si>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</si>
  <si>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</si>
  <si>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</si>
  <si>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</si>
  <si>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</si>
  <si>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</si>
  <si>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</si>
  <si>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</si>
  <si>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</si>
  <si>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</si>
  <si>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</si>
  <si>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</si>
  <si>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</si>
  <si>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</si>
  <si>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</si>
  <si>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</si>
  <si>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</si>
  <si>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</si>
  <si>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</si>
  <si>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</si>
  <si>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</si>
  <si>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</si>
  <si>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</si>
  <si>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</si>
  <si>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</si>
  <si>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</si>
  <si>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</si>
  <si>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</si>
  <si>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</si>
  <si>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</si>
  <si>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</si>
  <si>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</si>
  <si>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</si>
  <si>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</si>
  <si>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</si>
  <si>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</si>
  <si>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</si>
  <si>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</si>
  <si>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</si>
  <si>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</si>
  <si>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</si>
  <si>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</si>
  <si>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</si>
  <si>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</si>
  <si>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</si>
  <si>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</si>
  <si>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</si>
  <si>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</si>
  <si>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</si>
  <si>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</si>
  <si>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</si>
  <si>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</si>
  <si>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</si>
  <si>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</si>
  <si>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</si>
  <si>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</si>
  <si>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</si>
  <si>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</si>
  <si>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</si>
  <si>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</si>
  <si>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</si>
  <si>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</si>
  <si>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</si>
  <si>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</si>
  <si>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</si>
  <si>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</si>
  <si>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</si>
  <si>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</si>
  <si>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</si>
  <si>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</si>
  <si>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</si>
  <si>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</si>
  <si>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</si>
  <si>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</si>
  <si>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</si>
  <si>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</si>
  <si>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</si>
  <si>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</si>
  <si>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</si>
  <si>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</si>
  <si>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</si>
  <si>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</si>
  <si>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</si>
  <si>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</si>
  <si>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</si>
  <si>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</si>
  <si>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</si>
  <si>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</si>
  <si>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</si>
  <si>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</si>
  <si>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</si>
  <si>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</si>
  <si>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</si>
  <si>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</si>
  <si>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</si>
  <si>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</si>
  <si>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</si>
  <si>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</si>
  <si>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</si>
  <si>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</si>
  <si>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</si>
  <si>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</si>
  <si>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</si>
  <si>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</si>
  <si>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</si>
  <si>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</si>
  <si>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</si>
  <si>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</si>
  <si>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</si>
  <si>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</si>
  <si>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</si>
  <si>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</si>
  <si>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</si>
  <si>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</si>
  <si>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</si>
  <si>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</si>
  <si>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</si>
  <si>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</si>
  <si>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</si>
  <si>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</si>
  <si>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</si>
  <si>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</si>
  <si>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</si>
  <si>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</si>
  <si>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</si>
  <si>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</si>
  <si>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</si>
  <si>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</si>
  <si>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</si>
  <si>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</si>
  <si>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</si>
  <si>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</si>
  <si>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</si>
  <si>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</si>
  <si>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</si>
  <si>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</si>
  <si>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</si>
  <si>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</si>
  <si>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</si>
  <si>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</si>
  <si>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</si>
  <si>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</si>
  <si>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</si>
  <si>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</si>
  <si>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</si>
  <si>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</si>
  <si>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</si>
  <si>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</si>
  <si>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</si>
  <si>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</si>
  <si>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</si>
  <si>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</si>
  <si>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</si>
  <si>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</si>
  <si>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</si>
  <si>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</si>
  <si>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</si>
  <si>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</si>
  <si>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</si>
  <si>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</si>
  <si>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</si>
  <si>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</si>
  <si>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</si>
  <si>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</si>
  <si>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</si>
  <si>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</si>
  <si>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</si>
  <si>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</si>
  <si>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</si>
  <si>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</si>
  <si>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</si>
  <si>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</si>
  <si>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</si>
  <si>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</si>
  <si>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</si>
  <si>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</si>
  <si>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</si>
  <si>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</si>
  <si>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</si>
  <si>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</si>
  <si>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</si>
  <si>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</si>
  <si>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</si>
  <si>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</si>
  <si>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</si>
  <si>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</si>
  <si>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</si>
  <si>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</si>
  <si>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</si>
  <si>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</si>
  <si>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</si>
  <si>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</si>
  <si>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</si>
  <si>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</si>
  <si>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</si>
  <si>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</si>
  <si>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</si>
  <si>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</si>
  <si>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</si>
  <si>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</si>
  <si>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</si>
  <si>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</si>
  <si>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</si>
  <si>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</si>
  <si>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</si>
  <si>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</si>
  <si>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</si>
  <si>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</si>
  <si>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</si>
  <si>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</si>
  <si>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</si>
  <si>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</si>
  <si>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</si>
  <si>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</si>
  <si>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</si>
  <si>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</si>
  <si>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</si>
  <si>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</si>
  <si>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</si>
  <si>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</si>
  <si>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</si>
  <si>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</si>
  <si>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</si>
  <si>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</si>
  <si>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</si>
  <si>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</si>
  <si>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</si>
  <si>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</si>
  <si>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</si>
  <si>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</si>
  <si>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</si>
  <si>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</si>
  <si>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</si>
  <si>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</si>
  <si>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</si>
  <si>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</si>
  <si>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</si>
  <si>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</si>
  <si>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</si>
  <si>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</si>
  <si>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</si>
  <si>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</si>
  <si>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</si>
  <si>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</si>
  <si>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</si>
  <si>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</si>
  <si>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</si>
  <si>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</si>
  <si>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</si>
  <si>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</si>
  <si>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</si>
  <si>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</si>
  <si>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</si>
  <si>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</si>
  <si>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</si>
  <si>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</si>
  <si>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</si>
  <si>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</si>
  <si>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</si>
  <si>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</si>
  <si>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</si>
  <si>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</si>
  <si>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</si>
  <si>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</si>
  <si>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</si>
  <si>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</si>
  <si>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</si>
  <si>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</si>
  <si>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</si>
  <si>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</si>
  <si>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</si>
  <si>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</si>
  <si>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</si>
  <si>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</si>
  <si>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</si>
  <si>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</si>
  <si>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</si>
  <si>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</si>
  <si>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</si>
  <si>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</si>
  <si>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</si>
  <si>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</si>
  <si>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</si>
  <si>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</si>
  <si>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</si>
  <si>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</si>
  <si>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</si>
  <si>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</si>
  <si>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</si>
  <si>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</si>
  <si>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</si>
  <si>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</si>
  <si>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</si>
  <si>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</si>
  <si>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</si>
  <si>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</si>
  <si>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</si>
  <si>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</si>
  <si>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</si>
  <si>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</si>
  <si>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</si>
  <si>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</si>
  <si>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</si>
  <si>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</si>
  <si>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</si>
  <si>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</si>
  <si>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</si>
  <si>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</si>
  <si>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</si>
  <si>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</si>
  <si>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</si>
  <si>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</si>
  <si>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</si>
  <si>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</si>
  <si>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</si>
  <si>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</si>
  <si>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</si>
  <si>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</si>
  <si>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</si>
  <si>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</si>
  <si>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</si>
  <si>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</si>
  <si>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</si>
  <si>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</si>
  <si>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</si>
  <si>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</si>
  <si>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</si>
  <si>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</si>
  <si>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</si>
  <si>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</si>
  <si>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</si>
  <si>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</si>
  <si>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</si>
  <si>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</si>
  <si>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</si>
  <si>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</si>
  <si>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</si>
  <si>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</si>
  <si>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</si>
  <si>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</si>
  <si>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</si>
  <si>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</si>
  <si>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</si>
  <si>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</si>
  <si>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</si>
  <si>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</si>
  <si>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</si>
  <si>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</si>
  <si>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</si>
  <si>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</si>
  <si>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</si>
  <si>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</si>
  <si>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</si>
  <si>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</si>
  <si>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</si>
  <si>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</si>
  <si>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</si>
  <si>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</si>
  <si>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</si>
  <si>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</si>
  <si>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</si>
  <si>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</si>
  <si>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</si>
  <si>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</si>
  <si>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</si>
  <si>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</si>
  <si>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</si>
  <si>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</si>
  <si>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</si>
  <si>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</si>
  <si>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</si>
  <si>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</si>
  <si>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</si>
  <si>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</si>
  <si>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</si>
  <si>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</si>
  <si>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</si>
  <si>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</si>
  <si>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</si>
  <si>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</si>
  <si>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</si>
  <si>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</si>
  <si>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</si>
  <si>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</si>
  <si>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</si>
  <si>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</si>
  <si>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</si>
  <si>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</si>
  <si>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</si>
  <si>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</si>
  <si>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</si>
  <si>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</si>
  <si>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</si>
  <si>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</si>
  <si>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</si>
  <si>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</si>
  <si>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</si>
  <si>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</si>
  <si>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</si>
  <si>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</si>
  <si>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</si>
  <si>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</si>
  <si>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</si>
  <si>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</si>
  <si>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</si>
  <si>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</si>
  <si>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</si>
  <si>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</si>
  <si>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</si>
  <si>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</si>
  <si>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</si>
  <si>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</si>
  <si>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</si>
  <si>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</si>
  <si>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</si>
  <si>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</si>
  <si>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</si>
  <si>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</si>
  <si>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</si>
  <si>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</si>
  <si>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</si>
  <si>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</si>
  <si>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</si>
  <si>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</si>
  <si>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</si>
  <si>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</si>
  <si>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</si>
  <si>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</si>
  <si>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</si>
  <si>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</si>
  <si>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</si>
  <si>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</si>
  <si>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</si>
  <si>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</si>
  <si>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</si>
  <si>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</si>
  <si>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</si>
  <si>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</si>
  <si>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</si>
  <si>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</si>
  <si>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</si>
  <si>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</si>
  <si>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</si>
  <si>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</si>
  <si>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</si>
  <si>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</si>
  <si>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</si>
  <si>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</si>
  <si>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</si>
  <si>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</si>
  <si>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</si>
  <si>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</si>
  <si>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</si>
  <si>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</si>
  <si>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</si>
  <si>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</si>
  <si>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</si>
  <si>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</si>
  <si>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</si>
  <si>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</si>
  <si>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</si>
  <si>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</si>
  <si>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</si>
  <si>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</si>
  <si>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</si>
  <si>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</si>
  <si>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</si>
  <si>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</si>
  <si>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</si>
  <si>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</si>
  <si>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</si>
  <si>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</si>
  <si>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</si>
  <si>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</si>
  <si>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</si>
  <si>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</si>
  <si>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</si>
  <si>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</si>
  <si>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</si>
  <si>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</si>
  <si>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</si>
  <si>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</si>
  <si>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</si>
  <si>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</si>
  <si>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</si>
  <si>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</si>
  <si>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</si>
  <si>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</si>
  <si>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</si>
  <si>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</si>
  <si>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</si>
  <si>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</si>
  <si>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</si>
  <si>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</si>
  <si>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</si>
  <si>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</si>
  <si>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</si>
  <si>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</si>
  <si>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</si>
  <si>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</si>
  <si>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</si>
  <si>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</si>
  <si>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</si>
  <si>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</si>
  <si>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</si>
  <si>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</si>
  <si>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</si>
  <si>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</si>
  <si>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</si>
  <si>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</si>
  <si>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</si>
  <si>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</si>
  <si>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</si>
  <si>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</si>
  <si>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</si>
  <si>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</si>
  <si>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</si>
  <si>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</si>
  <si>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</si>
  <si>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</si>
  <si>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</si>
  <si>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</si>
  <si>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</si>
  <si>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</si>
  <si>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</si>
  <si>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</si>
  <si>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</si>
  <si>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</si>
  <si>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</si>
  <si>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</si>
  <si>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</si>
  <si>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</si>
  <si>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</si>
  <si>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</si>
  <si>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</si>
  <si>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</si>
  <si>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</si>
  <si>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</si>
  <si>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</si>
  <si>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</si>
  <si>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</si>
  <si>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</si>
  <si>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</si>
  <si>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</si>
  <si>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</si>
  <si>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</si>
  <si>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</si>
  <si>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</si>
  <si>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</si>
  <si>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</si>
  <si>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</si>
  <si>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</si>
  <si>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</si>
  <si>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</si>
  <si>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</si>
  <si>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</si>
  <si>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</si>
  <si>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</si>
  <si>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</si>
  <si>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</si>
  <si>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</si>
  <si>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</si>
  <si>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</si>
  <si>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</si>
  <si>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</si>
  <si>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</si>
  <si>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</si>
  <si>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</si>
  <si>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</si>
  <si>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</si>
  <si>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</si>
  <si>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</si>
  <si>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</si>
  <si>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</si>
  <si>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</si>
  <si>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</si>
  <si>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</si>
  <si>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</si>
  <si>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</si>
  <si>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</si>
  <si>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</si>
  <si>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</si>
  <si>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</si>
  <si>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</si>
  <si>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</si>
  <si>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</si>
  <si>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</si>
  <si>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</si>
  <si>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</si>
  <si>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</si>
  <si>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</si>
  <si>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</si>
  <si>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</si>
  <si>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</si>
  <si>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</si>
  <si>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</si>
  <si>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</si>
  <si>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</si>
  <si>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</si>
  <si>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</si>
  <si>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</si>
  <si>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</si>
  <si>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</si>
  <si>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</si>
  <si>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</si>
  <si>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</si>
  <si>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</si>
  <si>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</si>
  <si>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</si>
  <si>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</si>
  <si>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</si>
  <si>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</si>
  <si>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</si>
  <si>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</si>
  <si>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</si>
  <si>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</si>
  <si>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</si>
  <si>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</si>
  <si>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</si>
  <si>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</si>
  <si>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</si>
  <si>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</si>
  <si>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</si>
  <si>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</si>
  <si>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</si>
  <si>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</si>
  <si>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</si>
  <si>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</si>
  <si>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</si>
  <si>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</si>
  <si>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</si>
  <si>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</si>
  <si>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</si>
  <si>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</si>
  <si>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</si>
  <si>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</si>
  <si>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</si>
  <si>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</si>
  <si>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</si>
  <si>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</si>
  <si>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</si>
  <si>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</si>
  <si>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</si>
  <si>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</si>
  <si>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</si>
  <si>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</si>
  <si>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</si>
  <si>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</si>
  <si>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</si>
  <si>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</si>
  <si>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</si>
  <si>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</si>
  <si>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</si>
  <si>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</si>
  <si>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</si>
  <si>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</si>
  <si>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</si>
  <si>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</si>
  <si>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</si>
  <si>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</si>
  <si>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</si>
  <si>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</si>
  <si>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</si>
  <si>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</si>
  <si>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</si>
  <si>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</si>
  <si>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</si>
  <si>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</si>
  <si>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</si>
  <si>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</si>
  <si>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</si>
  <si>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</si>
  <si>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</si>
  <si>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</si>
  <si>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</si>
  <si>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</si>
  <si>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</si>
  <si>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</si>
  <si>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</si>
  <si>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</si>
  <si>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</si>
  <si>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</si>
  <si>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</si>
  <si>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</si>
  <si>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</si>
  <si>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</si>
  <si>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</si>
  <si>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</si>
  <si>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</si>
  <si>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</si>
  <si>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</si>
  <si>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</si>
  <si>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</si>
  <si>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</si>
  <si>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</si>
  <si>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</si>
  <si>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</si>
  <si>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</si>
  <si>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</si>
  <si>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</si>
  <si>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</si>
  <si>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</si>
  <si>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</si>
  <si>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</si>
  <si>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</si>
  <si>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</si>
  <si>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</si>
  <si>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</si>
  <si>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</si>
  <si>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</si>
  <si>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</si>
  <si>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</si>
  <si>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</si>
  <si>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</si>
  <si>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</si>
  <si>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</si>
  <si>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</si>
  <si>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</si>
  <si>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</si>
  <si>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</si>
  <si>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</si>
  <si>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</si>
  <si>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</si>
  <si>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</si>
  <si>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</si>
  <si>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</si>
  <si>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</si>
  <si>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</si>
  <si>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</si>
  <si>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</si>
  <si>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</si>
  <si>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</si>
  <si>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</si>
  <si>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</si>
  <si>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</si>
  <si>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</si>
  <si>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</si>
  <si>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</si>
  <si>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</si>
  <si>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</si>
  <si>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</si>
  <si>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</si>
  <si>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</si>
  <si>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</si>
  <si>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</si>
  <si>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</si>
  <si>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</si>
  <si>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</si>
  <si>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</si>
  <si>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</si>
  <si>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</si>
  <si>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</si>
  <si>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</si>
  <si>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</si>
  <si>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</si>
  <si>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</si>
  <si>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</si>
  <si>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</si>
  <si>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</si>
  <si>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</si>
  <si>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</si>
  <si>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</si>
  <si>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</si>
  <si>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</si>
  <si>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</si>
  <si>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</si>
  <si>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</si>
  <si>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</si>
  <si>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</si>
  <si>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</si>
  <si>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</si>
  <si>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</si>
  <si>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</si>
  <si>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</si>
  <si>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</si>
  <si>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</si>
  <si>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</si>
  <si>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</si>
  <si>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</si>
  <si>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</si>
  <si>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</si>
  <si>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</si>
  <si>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</si>
  <si>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</si>
  <si>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</si>
  <si>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</si>
  <si>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</si>
  <si>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</si>
  <si>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</si>
  <si>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</si>
  <si>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</si>
  <si>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</si>
  <si>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</si>
  <si>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</si>
  <si>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</si>
  <si>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</si>
  <si>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</si>
  <si>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</si>
  <si>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</si>
  <si>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</si>
  <si>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</si>
  <si>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</si>
  <si>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</si>
  <si>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</si>
  <si>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</si>
  <si>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</si>
  <si>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</si>
  <si>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</si>
  <si>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</si>
  <si>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</si>
  <si>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</si>
  <si>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</si>
  <si>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</si>
  <si>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</si>
  <si>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</si>
  <si>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</si>
  <si>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</si>
  <si>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</si>
  <si>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</si>
  <si>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</si>
  <si>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</si>
  <si>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</si>
  <si>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</si>
  <si>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</si>
  <si>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</si>
  <si>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</si>
  <si>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</si>
  <si>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</si>
  <si>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</si>
  <si>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</si>
  <si>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</si>
  <si>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</si>
  <si>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</si>
  <si>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</si>
  <si>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</si>
  <si>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</si>
  <si>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</si>
  <si>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</si>
  <si>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</si>
  <si>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</si>
  <si>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</si>
  <si>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</si>
  <si>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</si>
  <si>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</si>
  <si>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</si>
  <si>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</si>
  <si>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</si>
  <si>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</si>
  <si>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</si>
  <si>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</si>
  <si>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</si>
  <si>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</si>
  <si>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</si>
  <si>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</si>
  <si>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</si>
  <si>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</si>
  <si>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</si>
  <si>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</si>
  <si>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</si>
  <si>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</si>
  <si>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</si>
  <si>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</si>
  <si>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</si>
  <si>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</si>
  <si>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</si>
  <si>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</si>
  <si>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</si>
  <si>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</si>
  <si>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</si>
  <si>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</si>
  <si>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</si>
  <si>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</si>
  <si>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</si>
  <si>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</si>
  <si>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</si>
  <si>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</si>
  <si>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</si>
  <si>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</si>
  <si>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</si>
  <si>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</si>
  <si>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</si>
  <si>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</si>
  <si>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</si>
  <si>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</si>
  <si>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</si>
  <si>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</si>
  <si>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</si>
  <si>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</si>
  <si>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</si>
  <si>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</si>
  <si>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</si>
  <si>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</si>
  <si>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</si>
  <si>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</si>
  <si>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</si>
  <si>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</si>
  <si>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</si>
  <si>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</si>
  <si>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</si>
  <si>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</si>
  <si>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</si>
  <si>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</si>
  <si>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</si>
  <si>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</si>
  <si>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</si>
  <si>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</si>
  <si>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</si>
  <si>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</si>
  <si>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</si>
  <si>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</si>
  <si>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</si>
  <si>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</si>
  <si>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</si>
  <si>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</si>
  <si>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</si>
  <si>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</si>
  <si>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</si>
  <si>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</si>
  <si>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</si>
  <si>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</si>
  <si>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</si>
  <si>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</si>
  <si>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</si>
  <si>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</si>
  <si>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</si>
  <si>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</si>
  <si>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</si>
  <si>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</si>
  <si>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</si>
  <si>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</si>
  <si>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</si>
  <si>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</si>
  <si>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</si>
  <si>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</si>
  <si>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</si>
  <si>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</si>
  <si>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</si>
  <si>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</si>
  <si>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</si>
  <si>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</si>
  <si>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</si>
  <si>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</si>
  <si>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</si>
  <si>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</si>
  <si>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</si>
  <si>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</si>
  <si>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</si>
  <si>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</si>
  <si>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</si>
  <si>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</si>
  <si>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</si>
  <si>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</si>
  <si>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</si>
  <si>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</si>
  <si>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</si>
  <si>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</si>
  <si>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</si>
  <si>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</si>
  <si>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</si>
  <si>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</si>
  <si>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</si>
  <si>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</si>
  <si>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</si>
  <si>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</si>
  <si>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</si>
  <si>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</si>
  <si>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</si>
  <si>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</si>
  <si>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</si>
  <si>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</si>
  <si>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</si>
  <si>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</si>
  <si>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</si>
  <si>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</si>
  <si>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</si>
  <si>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</si>
  <si>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</si>
  <si>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</si>
  <si>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</si>
  <si>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</si>
  <si>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</si>
  <si>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</si>
  <si>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</si>
  <si>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</si>
  <si>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</si>
  <si>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</si>
  <si>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</si>
  <si>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</si>
  <si>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</si>
  <si>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</si>
  <si>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</si>
  <si>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</si>
  <si>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</si>
  <si>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</si>
  <si>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</si>
  <si>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</si>
  <si>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</si>
  <si>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</si>
  <si>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</si>
  <si>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</si>
  <si>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</si>
  <si>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</si>
  <si>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</si>
  <si>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</si>
  <si>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</si>
  <si>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</si>
  <si>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</si>
  <si>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</si>
  <si>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</si>
  <si>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</si>
  <si>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</si>
  <si>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</si>
  <si>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</si>
  <si>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</si>
  <si>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</si>
  <si>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</si>
  <si>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</si>
  <si>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</si>
  <si>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</si>
  <si>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</si>
  <si>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</si>
  <si>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</si>
  <si>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</si>
  <si>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</si>
  <si>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</si>
  <si>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</si>
  <si>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</si>
  <si>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</si>
  <si>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</si>
  <si>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</si>
  <si>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</si>
  <si>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</si>
  <si>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</si>
  <si>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</si>
  <si>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</si>
  <si>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</si>
  <si>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</si>
  <si>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</si>
  <si>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</si>
  <si>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</si>
  <si>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</si>
  <si>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</si>
  <si>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</si>
  <si>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</si>
  <si>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</si>
  <si>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</si>
  <si>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</si>
  <si>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</si>
  <si>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</si>
  <si>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</si>
  <si>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</si>
  <si>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</si>
  <si>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</si>
  <si>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</si>
  <si>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</si>
  <si>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</si>
  <si>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</si>
  <si>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</si>
  <si>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</si>
  <si>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</si>
  <si>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</si>
  <si>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</si>
  <si>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</si>
  <si>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</si>
  <si>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</si>
  <si>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</si>
  <si>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</si>
  <si>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</si>
  <si>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</si>
  <si>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</si>
  <si>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</si>
  <si>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</si>
  <si>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</si>
  <si>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</si>
  <si>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</si>
  <si>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</si>
  <si>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</si>
  <si>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</si>
  <si>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</si>
  <si>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</si>
  <si>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</si>
  <si>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</si>
  <si>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</si>
  <si>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</si>
  <si>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</si>
  <si>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</si>
  <si>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</si>
  <si>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</si>
  <si>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</si>
  <si>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</si>
  <si>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</si>
  <si>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</si>
  <si>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</si>
  <si>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</si>
  <si>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</si>
  <si>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</si>
  <si>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</si>
  <si>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</si>
  <si>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</si>
  <si>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</si>
  <si>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</si>
  <si>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</si>
  <si>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</si>
  <si>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</si>
  <si>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</si>
  <si>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</si>
  <si>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</si>
  <si>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</si>
  <si>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</si>
  <si>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</si>
  <si>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</si>
  <si>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</si>
  <si>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</si>
  <si>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</si>
  <si>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</si>
  <si>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</si>
  <si>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</si>
  <si>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</si>
  <si>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</si>
  <si>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</si>
  <si>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</si>
  <si>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</si>
  <si>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</si>
  <si>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</si>
  <si>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</si>
  <si>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</si>
  <si>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</si>
  <si>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</si>
  <si>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</si>
  <si>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</si>
  <si>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</si>
  <si>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</si>
  <si>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</si>
  <si>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</si>
  <si>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</si>
  <si>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</si>
  <si>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</si>
  <si>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</si>
  <si>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</si>
  <si>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</si>
  <si>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</si>
  <si>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</si>
  <si>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</si>
  <si>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</si>
  <si>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</si>
  <si>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</si>
  <si>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</si>
  <si>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</si>
  <si>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</si>
  <si>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</si>
  <si>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</si>
  <si>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</si>
  <si>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</si>
  <si>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</si>
  <si>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</si>
  <si>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</si>
  <si>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</si>
  <si>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</si>
  <si>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</si>
  <si>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</si>
  <si>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</si>
  <si>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</si>
  <si>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</si>
  <si>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</si>
  <si>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</si>
  <si>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</si>
  <si>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</si>
  <si>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</si>
  <si>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</si>
  <si>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</si>
  <si>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</si>
  <si>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</si>
  <si>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</si>
  <si>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</si>
  <si>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</si>
  <si>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</si>
  <si>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</si>
  <si>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</si>
  <si>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</si>
  <si>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</si>
  <si>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</si>
  <si>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</si>
  <si>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</si>
  <si>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</si>
  <si>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</si>
  <si>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</si>
  <si>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</si>
  <si>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</si>
  <si>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</si>
  <si>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</si>
  <si>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</si>
  <si>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</si>
  <si>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</si>
  <si>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</si>
  <si>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</si>
  <si>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</si>
  <si>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</si>
  <si>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</si>
  <si>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</si>
  <si>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</si>
  <si>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</si>
  <si>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</si>
  <si>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</si>
  <si>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</si>
  <si>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</si>
  <si>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</si>
  <si>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</si>
  <si>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</si>
  <si>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</si>
  <si>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</si>
  <si>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</si>
  <si>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</si>
  <si>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</si>
  <si>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</si>
  <si>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</si>
  <si>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</si>
  <si>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</si>
  <si>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</si>
  <si>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</si>
  <si>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</si>
  <si>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</si>
  <si>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</si>
  <si>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</si>
  <si>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</si>
  <si>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</si>
  <si>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</si>
  <si>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</si>
  <si>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</si>
  <si>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</si>
  <si>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</si>
  <si>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</si>
  <si>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</si>
  <si>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</si>
  <si>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</si>
  <si>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</si>
  <si>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</si>
  <si>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</si>
  <si>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</si>
  <si>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</si>
  <si>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</si>
  <si>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</si>
  <si>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</si>
  <si>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</si>
  <si>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</si>
  <si>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</si>
  <si>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</si>
  <si>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</si>
  <si>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</si>
  <si>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</si>
  <si>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</si>
  <si>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</si>
  <si>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</si>
  <si>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</si>
  <si>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</si>
  <si>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</si>
  <si>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</si>
  <si>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</si>
  <si>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</si>
  <si>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</si>
  <si>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</si>
  <si>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</si>
  <si>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</si>
  <si>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</si>
  <si>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</si>
  <si>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</si>
  <si>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</si>
  <si>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</si>
  <si>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</si>
  <si>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</si>
  <si>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</si>
  <si>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</si>
  <si>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</si>
  <si>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</si>
  <si>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</si>
  <si>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</si>
  <si>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</si>
  <si>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</si>
  <si>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</si>
  <si>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</si>
  <si>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</si>
  <si>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</si>
  <si>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</si>
  <si>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</si>
  <si>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</si>
  <si>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</si>
  <si>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</si>
  <si>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</si>
  <si>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</si>
  <si>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</si>
  <si>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</si>
  <si>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</si>
  <si>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</si>
  <si>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</si>
  <si>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</si>
  <si>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</si>
  <si>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</si>
  <si>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</si>
  <si>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</si>
  <si>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</si>
  <si>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</si>
  <si>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</si>
  <si>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</si>
  <si>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</si>
  <si>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</si>
  <si>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</si>
  <si>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</si>
  <si>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</si>
  <si>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</si>
  <si>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</si>
  <si>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</si>
  <si>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</si>
  <si>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</si>
  <si>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</si>
  <si>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</si>
  <si>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</si>
  <si>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</si>
  <si>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</si>
  <si>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</si>
  <si>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</si>
  <si>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</si>
  <si>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</si>
  <si>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</si>
  <si>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</si>
  <si>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</si>
  <si>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</si>
  <si>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</si>
  <si>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</si>
  <si>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</si>
  <si>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</si>
  <si>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</si>
  <si>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</si>
  <si>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</si>
  <si>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</si>
  <si>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</si>
  <si>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</si>
  <si>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</si>
  <si>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</si>
  <si>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</si>
  <si>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</si>
  <si>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</si>
  <si>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</si>
  <si>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</si>
  <si>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</si>
  <si>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</si>
  <si>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</si>
  <si>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</si>
  <si>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</si>
  <si>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</si>
  <si>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</si>
  <si>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</si>
  <si>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</si>
  <si>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</si>
  <si>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</si>
  <si>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</si>
  <si>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</si>
  <si>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</si>
  <si>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</si>
  <si>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</si>
  <si>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</si>
  <si>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</si>
  <si>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</si>
  <si>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</si>
  <si>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</si>
  <si>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</si>
  <si>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</si>
  <si>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</si>
  <si>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</si>
  <si>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</si>
  <si>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</si>
  <si>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</si>
  <si>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</si>
  <si>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</si>
  <si>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</si>
  <si>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</si>
  <si>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</si>
  <si>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</si>
  <si>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</si>
  <si>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</si>
  <si>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</si>
  <si>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</si>
  <si>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</si>
  <si>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</si>
  <si>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</si>
  <si>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</si>
  <si>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</si>
  <si>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</si>
  <si>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</si>
  <si>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</si>
  <si>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</si>
  <si>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</si>
  <si>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</si>
  <si>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</si>
  <si>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</si>
  <si>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</si>
  <si>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</si>
  <si>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</si>
  <si>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</si>
  <si>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</si>
  <si>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</si>
  <si>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</si>
  <si>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</si>
  <si>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</si>
  <si>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</si>
  <si>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</si>
  <si>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</si>
  <si>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</si>
  <si>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</si>
  <si>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</si>
  <si>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</si>
  <si>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</si>
  <si>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</si>
  <si>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</si>
  <si>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</si>
  <si>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</si>
  <si>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</si>
  <si>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</si>
  <si>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</si>
  <si>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</si>
  <si>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</si>
  <si>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</si>
  <si>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</si>
  <si>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</si>
  <si>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</si>
  <si>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</si>
  <si>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</si>
  <si>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</si>
  <si>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</si>
  <si>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</si>
  <si>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</si>
  <si>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</si>
  <si>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</si>
  <si>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</si>
  <si>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</si>
  <si>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</si>
  <si>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</si>
  <si>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</si>
  <si>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</si>
  <si>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</si>
  <si>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</si>
  <si>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</si>
  <si>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</si>
  <si>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</si>
  <si>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</si>
  <si>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</si>
  <si>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</si>
  <si>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</si>
  <si>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</si>
  <si>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</si>
  <si>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</si>
  <si>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</si>
  <si>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</si>
  <si>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</si>
  <si>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</si>
  <si>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</si>
  <si>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</si>
  <si>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</si>
  <si>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</si>
  <si>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</si>
  <si>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</si>
  <si>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</si>
  <si>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</si>
  <si>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</si>
  <si>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</si>
  <si>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</si>
  <si>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</si>
  <si>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</si>
  <si>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</si>
  <si>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</si>
  <si>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</si>
  <si>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</si>
  <si>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</si>
  <si>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</si>
  <si>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</si>
  <si>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</si>
  <si>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</si>
  <si>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</si>
  <si>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</si>
  <si>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</si>
  <si>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</si>
  <si>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</si>
  <si>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</si>
  <si>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</si>
  <si>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</si>
  <si>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</si>
  <si>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</si>
  <si>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</si>
  <si>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</si>
  <si>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</si>
  <si>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</si>
  <si>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</si>
  <si>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</si>
  <si>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</si>
  <si>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</si>
  <si>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</si>
  <si>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</si>
  <si>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</si>
  <si>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</si>
  <si>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</si>
  <si>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</si>
  <si>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</si>
  <si>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</si>
  <si>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</si>
  <si>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</si>
  <si>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</si>
  <si>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</si>
  <si>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</si>
  <si>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</si>
  <si>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</si>
  <si>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</si>
  <si>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</si>
  <si>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</si>
  <si>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</si>
  <si>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</si>
  <si>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</si>
  <si>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</si>
  <si>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</si>
  <si>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</si>
  <si>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</si>
  <si>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</si>
  <si>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</si>
  <si>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</si>
  <si>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</si>
  <si>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</si>
  <si>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</si>
  <si>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</si>
  <si>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</si>
  <si>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</si>
  <si>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</si>
  <si>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</si>
  <si>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</si>
  <si>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</si>
  <si>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</si>
  <si>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</si>
  <si>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</si>
  <si>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</si>
  <si>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</si>
  <si>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</si>
  <si>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</si>
  <si>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</si>
  <si>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</si>
  <si>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</si>
  <si>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</si>
  <si>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</si>
  <si>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</si>
  <si>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</si>
  <si>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</si>
  <si>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</si>
  <si>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</si>
  <si>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</si>
  <si>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</si>
  <si>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</si>
  <si>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</si>
  <si>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</si>
  <si>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</si>
  <si>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</si>
  <si>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</si>
  <si>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</si>
  <si>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</si>
  <si>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</si>
  <si>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</si>
  <si>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</si>
  <si>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</si>
  <si>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</si>
  <si>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</si>
  <si>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</si>
  <si>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</si>
  <si>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</si>
  <si>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</si>
  <si>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</si>
  <si>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</si>
  <si>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</si>
  <si>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</si>
  <si>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</si>
  <si>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</si>
  <si>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</si>
  <si>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</si>
  <si>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</si>
  <si>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</si>
  <si>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</si>
  <si>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</si>
  <si>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</si>
  <si>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</si>
  <si>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</si>
  <si>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</si>
  <si>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</si>
  <si>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</si>
  <si>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</si>
  <si>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</si>
  <si>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</si>
  <si>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</si>
  <si>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</si>
  <si>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</si>
  <si>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</si>
  <si>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</si>
  <si>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</si>
  <si>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</si>
  <si>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</si>
  <si>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</si>
  <si>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</si>
  <si>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</si>
  <si>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</si>
  <si>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</si>
  <si>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</si>
  <si>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</si>
  <si>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</si>
  <si>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</si>
  <si>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</si>
  <si>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</si>
  <si>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</si>
  <si>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</si>
  <si>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</si>
  <si>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</si>
  <si>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</si>
  <si>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</si>
  <si>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</si>
  <si>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</si>
  <si>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</si>
  <si>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</si>
  <si>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</si>
  <si>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</si>
  <si>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</si>
  <si>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</si>
  <si>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</si>
  <si>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</si>
  <si>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</si>
  <si>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</si>
  <si>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</si>
  <si>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</si>
  <si>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</si>
  <si>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</si>
  <si>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</si>
  <si>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</si>
  <si>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</si>
  <si>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</si>
  <si>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</si>
  <si>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</si>
  <si>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</si>
  <si>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</si>
  <si>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</si>
  <si>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</si>
  <si>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</si>
  <si>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</si>
  <si>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</si>
  <si>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</si>
  <si>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</si>
  <si>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</si>
  <si>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</si>
  <si>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</si>
  <si>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</si>
  <si>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</si>
  <si>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</si>
  <si>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</si>
  <si>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</si>
  <si>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</si>
  <si>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</si>
  <si>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</si>
  <si>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</si>
  <si>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</si>
  <si>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</si>
  <si>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</si>
  <si>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</si>
  <si>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</si>
  <si>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</si>
  <si>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</si>
  <si>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</si>
  <si>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</si>
  <si>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</si>
  <si>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</si>
  <si>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</si>
  <si>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</si>
  <si>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</si>
  <si>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</si>
  <si>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</si>
  <si>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</si>
  <si>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</si>
  <si>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</si>
  <si>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</si>
  <si>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</si>
  <si>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</si>
  <si>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</si>
  <si>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</si>
  <si>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</si>
  <si>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</si>
  <si>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</si>
  <si>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</si>
  <si>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</si>
  <si>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</si>
  <si>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</si>
  <si>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</si>
  <si>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</si>
  <si>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</si>
  <si>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</si>
  <si>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</si>
  <si>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</si>
  <si>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</si>
  <si>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</si>
  <si>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</si>
  <si>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</si>
  <si>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</si>
  <si>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</si>
  <si>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</si>
  <si>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</si>
  <si>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</si>
  <si>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</si>
  <si>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</si>
  <si>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</si>
  <si>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</si>
  <si>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</si>
  <si>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</si>
  <si>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</si>
  <si>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</si>
  <si>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</si>
  <si>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</si>
  <si>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</si>
  <si>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</si>
  <si>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</si>
  <si>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</si>
  <si>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</si>
  <si>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</si>
  <si>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</si>
  <si>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</si>
  <si>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</si>
  <si>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</si>
  <si>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</si>
  <si>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</si>
  <si>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</si>
  <si>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</si>
  <si>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</si>
  <si>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</si>
  <si>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</si>
  <si>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</si>
  <si>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</si>
  <si>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</si>
  <si>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</si>
  <si>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</si>
  <si>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</si>
  <si>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</si>
  <si>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</si>
  <si>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</si>
  <si>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</si>
  <si>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</si>
  <si>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</si>
  <si>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</si>
  <si>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</si>
  <si>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</si>
  <si>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</si>
  <si>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</si>
  <si>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</si>
  <si>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</si>
  <si>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</si>
  <si>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</si>
  <si>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</si>
  <si>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</si>
  <si>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</si>
  <si>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</si>
  <si>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</si>
  <si>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</si>
  <si>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</si>
  <si>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</si>
  <si>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</si>
  <si>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</si>
  <si>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</si>
  <si>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</si>
  <si>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</si>
  <si>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</si>
  <si>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</si>
  <si>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</si>
  <si>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</si>
  <si>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</si>
  <si>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</si>
  <si>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</si>
  <si>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</si>
  <si>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</si>
  <si>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</si>
  <si>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</si>
  <si>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</si>
  <si>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</si>
  <si>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</si>
  <si>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</si>
  <si>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</si>
  <si>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</si>
  <si>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</si>
  <si>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</si>
  <si>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</si>
  <si>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</si>
  <si>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</si>
  <si>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</si>
  <si>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</si>
  <si>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</si>
  <si>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</si>
  <si>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</si>
  <si>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</si>
  <si>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</si>
  <si>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</si>
  <si>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</si>
  <si>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</si>
  <si>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</si>
  <si>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</si>
  <si>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</si>
  <si>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</si>
  <si>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</si>
  <si>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</si>
  <si>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</si>
  <si>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</si>
  <si>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</si>
  <si>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</si>
  <si>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</si>
  <si>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</si>
  <si>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</si>
  <si>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</si>
  <si>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</si>
  <si>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</si>
  <si>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</si>
  <si>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</si>
  <si>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</si>
  <si>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</si>
  <si>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</si>
  <si>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</si>
  <si>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</si>
  <si>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</si>
  <si>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</si>
  <si>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</si>
  <si>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</si>
  <si>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</si>
  <si>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</si>
  <si>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</si>
  <si>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</si>
  <si>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</si>
  <si>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</si>
  <si>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</si>
  <si>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</si>
  <si>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</si>
  <si>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</si>
  <si>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</si>
  <si>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</si>
  <si>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</si>
  <si>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</si>
  <si>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</si>
  <si>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</si>
  <si>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</si>
  <si>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</si>
  <si>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</si>
  <si>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</si>
  <si>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</si>
  <si>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</si>
  <si>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</si>
  <si>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</si>
  <si>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</si>
  <si>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</si>
  <si>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</si>
  <si>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</si>
  <si>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</si>
  <si>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</si>
  <si>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</si>
  <si>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</si>
  <si>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</si>
  <si>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</si>
  <si>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</si>
  <si>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</si>
  <si>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</si>
  <si>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</si>
  <si>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</si>
  <si>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</si>
  <si>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</si>
  <si>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</si>
  <si>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</si>
  <si>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</si>
  <si>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</si>
  <si>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</si>
  <si>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</si>
  <si>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</si>
  <si>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</si>
  <si>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</si>
  <si>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</si>
  <si>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</si>
  <si>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</si>
  <si>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</si>
  <si>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</si>
  <si>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</si>
  <si>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</si>
  <si>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</si>
  <si>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</si>
  <si>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</si>
  <si>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</si>
  <si>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</si>
  <si>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</si>
  <si>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</si>
  <si>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</si>
  <si>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</si>
  <si>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</si>
  <si>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</si>
  <si>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</si>
  <si>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</si>
  <si>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</si>
  <si>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</si>
  <si>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</si>
  <si>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</si>
  <si>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</si>
  <si>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</si>
  <si>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</si>
  <si>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</si>
  <si>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</si>
  <si>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</si>
  <si>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</si>
  <si>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</si>
  <si>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</si>
  <si>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</si>
  <si>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</si>
  <si>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</si>
  <si>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</si>
  <si>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</si>
  <si>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</si>
  <si>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</si>
  <si>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</si>
  <si>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</si>
  <si>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</si>
  <si>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</si>
  <si>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</si>
  <si>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</si>
  <si>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</si>
  <si>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</si>
  <si>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</si>
  <si>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</si>
  <si>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</si>
  <si>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</si>
  <si>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</si>
  <si>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</si>
  <si>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</si>
  <si>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</si>
  <si>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</si>
  <si>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</si>
  <si>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</si>
  <si>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</si>
  <si>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</si>
  <si>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</si>
  <si>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</si>
  <si>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</si>
  <si>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</si>
  <si>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</si>
  <si>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</si>
  <si>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</si>
  <si>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</si>
  <si>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</si>
  <si>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</si>
  <si>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</si>
  <si>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</si>
  <si>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</si>
  <si>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</si>
  <si>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</si>
  <si>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</si>
  <si>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</si>
  <si>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</si>
  <si>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</si>
  <si>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</si>
  <si>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</si>
  <si>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</si>
  <si>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</si>
  <si>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</si>
  <si>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</si>
  <si>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</si>
  <si>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</si>
  <si>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</si>
  <si>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</si>
  <si>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</si>
  <si>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</si>
  <si>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</si>
  <si>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</si>
  <si>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</si>
  <si>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</si>
  <si>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</si>
  <si>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</si>
  <si>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</si>
  <si>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</si>
  <si>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</si>
  <si>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</si>
  <si>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</si>
  <si>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</si>
  <si>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</si>
  <si>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</si>
  <si>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</si>
  <si>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</si>
  <si>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</si>
  <si>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</si>
  <si>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</si>
  <si>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</si>
  <si>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</si>
  <si>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</si>
  <si>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</si>
  <si>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</si>
  <si>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</si>
  <si>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</si>
  <si>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</si>
  <si>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</si>
  <si>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</si>
  <si>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</si>
  <si>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</si>
  <si>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</si>
  <si>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</si>
  <si>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</si>
  <si>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</si>
  <si>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</si>
  <si>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</si>
  <si>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</si>
  <si>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</si>
  <si>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</si>
  <si>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</si>
  <si>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</si>
  <si>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</si>
  <si>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</si>
  <si>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</si>
  <si>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</si>
  <si>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</si>
  <si>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</si>
  <si>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</si>
  <si>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</si>
  <si>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</si>
  <si>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</si>
  <si>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</si>
  <si>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</si>
  <si>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</si>
  <si>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</si>
  <si>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</si>
  <si>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</si>
  <si>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</si>
  <si>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</si>
  <si>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</si>
  <si>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</si>
  <si>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</si>
  <si>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</si>
  <si>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</si>
  <si>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</si>
  <si>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</si>
  <si>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</si>
  <si>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</si>
  <si>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</si>
  <si>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</si>
  <si>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</si>
  <si>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</si>
  <si>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</si>
  <si>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</si>
  <si>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</si>
  <si>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</si>
  <si>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</si>
  <si>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</si>
  <si>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</si>
  <si>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</si>
  <si>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</si>
  <si>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</si>
  <si>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</si>
  <si>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</si>
  <si>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</si>
  <si>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</si>
  <si>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</si>
  <si>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</si>
  <si>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</si>
  <si>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</si>
  <si>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</si>
  <si>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</si>
  <si>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</si>
  <si>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</si>
  <si>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</si>
  <si>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</si>
  <si>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</si>
  <si>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</si>
  <si>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</si>
  <si>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</si>
  <si>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</si>
  <si>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</si>
  <si>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</si>
  <si>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</si>
  <si>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</si>
  <si>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</si>
  <si>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</si>
  <si>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</si>
  <si>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</si>
  <si>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</si>
  <si>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</si>
  <si>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</si>
  <si>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</si>
  <si>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</si>
  <si>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</si>
  <si>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</si>
  <si>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</si>
  <si>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</si>
  <si>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</si>
  <si>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</si>
  <si>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</si>
  <si>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</si>
  <si>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</si>
  <si>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</si>
  <si>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</si>
  <si>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</si>
  <si>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</si>
  <si>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</si>
  <si>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</si>
  <si>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</si>
  <si>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</si>
  <si>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</si>
  <si>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</si>
  <si>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</si>
  <si>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</si>
  <si>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</si>
  <si>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</si>
  <si>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</si>
  <si>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</si>
  <si>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</si>
  <si>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</si>
  <si>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</si>
  <si>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</si>
  <si>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</si>
  <si>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</si>
  <si>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</si>
  <si>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</si>
  <si>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</si>
  <si>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</si>
  <si>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</si>
  <si>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</si>
  <si>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</si>
  <si>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</si>
  <si>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</si>
  <si>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</si>
  <si>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</si>
  <si>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</si>
  <si>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</si>
  <si>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</si>
  <si>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</si>
  <si>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</si>
  <si>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</si>
  <si>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</si>
  <si>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</si>
  <si>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</si>
  <si>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</si>
  <si>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</si>
  <si>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</si>
  <si>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</si>
  <si>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</si>
  <si>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</si>
  <si>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</si>
  <si>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</si>
  <si>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</si>
  <si>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</si>
  <si>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</si>
  <si>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</si>
  <si>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</si>
  <si>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</si>
  <si>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</si>
  <si>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</si>
  <si>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</si>
  <si>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</si>
  <si>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</si>
  <si>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</si>
  <si>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</si>
  <si>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</si>
  <si>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</si>
  <si>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</si>
  <si>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</si>
  <si>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</si>
  <si>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</si>
  <si>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</si>
  <si>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</si>
  <si>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</si>
  <si>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</si>
  <si>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</si>
  <si>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</si>
  <si>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</si>
  <si>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</si>
  <si>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</si>
  <si>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</si>
  <si>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</si>
  <si>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</si>
  <si>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</si>
  <si>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</si>
  <si>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</si>
  <si>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</si>
  <si>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</si>
  <si>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</si>
  <si>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</si>
  <si>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</si>
  <si>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</si>
  <si>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</si>
  <si>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</si>
  <si>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</si>
  <si>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</si>
  <si>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</si>
  <si>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</si>
  <si>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</si>
  <si>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</si>
  <si>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</si>
  <si>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</si>
  <si>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</si>
  <si>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</si>
  <si>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</si>
  <si>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</si>
  <si>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</si>
  <si>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</si>
  <si>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</si>
  <si>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</si>
  <si>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</si>
  <si>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</si>
  <si>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</si>
  <si>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</si>
  <si>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</si>
  <si>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</si>
  <si>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</si>
  <si>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</si>
  <si>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</si>
  <si>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</si>
  <si>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</si>
  <si>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</si>
  <si>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</si>
  <si>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</si>
  <si>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</si>
  <si>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</si>
  <si>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</si>
  <si>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</si>
  <si>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</si>
  <si>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</si>
  <si>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</si>
  <si>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</si>
  <si>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</si>
  <si>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</si>
  <si>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</si>
  <si>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</si>
  <si>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</si>
  <si>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</si>
  <si>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</si>
  <si>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</si>
  <si>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</si>
  <si>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</si>
  <si>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</si>
  <si>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</si>
  <si>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</si>
  <si>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</si>
  <si>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</si>
  <si>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</si>
  <si>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</si>
  <si>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</si>
  <si>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</si>
  <si>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</si>
  <si>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</si>
  <si>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</si>
  <si>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</si>
  <si>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</si>
  <si>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</si>
  <si>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</si>
  <si>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</si>
  <si>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</si>
  <si>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</si>
  <si>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</si>
  <si>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</si>
  <si>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</si>
  <si>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</si>
  <si>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</si>
  <si>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</si>
  <si>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</si>
  <si>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</si>
  <si>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</si>
  <si>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</si>
  <si>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</si>
  <si>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</si>
  <si>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</si>
  <si>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</si>
  <si>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</si>
  <si>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</si>
  <si>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</si>
  <si>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</si>
  <si>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</si>
  <si>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</si>
  <si>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</si>
  <si>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</si>
  <si>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</si>
  <si>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</si>
  <si>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</si>
  <si>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</si>
  <si>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</si>
  <si>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</si>
  <si>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</si>
  <si>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</si>
  <si>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</si>
  <si>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</si>
  <si>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</si>
  <si>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</si>
  <si>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</si>
  <si>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</si>
  <si>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</si>
  <si>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</si>
  <si>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</si>
  <si>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</si>
  <si>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</si>
  <si>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</si>
  <si>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</si>
  <si>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</si>
  <si>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</si>
  <si>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</si>
  <si>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</si>
  <si>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</si>
  <si>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</si>
  <si>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</si>
  <si>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</si>
  <si>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</si>
  <si>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</si>
  <si>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</si>
  <si>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</si>
  <si>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</si>
  <si>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</si>
  <si>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</si>
  <si>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</si>
  <si>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</si>
  <si>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</si>
  <si>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</si>
  <si>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</si>
  <si>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</si>
  <si>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</si>
  <si>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</si>
  <si>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</si>
  <si>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</si>
  <si>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</si>
  <si>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</si>
  <si>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</si>
  <si>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</si>
  <si>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</si>
  <si>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</si>
  <si>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</si>
  <si>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</si>
  <si>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</si>
  <si>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</si>
  <si>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</si>
  <si>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</si>
  <si>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</si>
  <si>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</si>
  <si>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</si>
  <si>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</si>
  <si>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</si>
  <si>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</si>
  <si>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</si>
  <si>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</si>
  <si>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</si>
  <si>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</si>
  <si>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</si>
  <si>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</si>
  <si>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</si>
  <si>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</si>
  <si>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</si>
  <si>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</si>
  <si>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</si>
  <si>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</si>
  <si>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</si>
  <si>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</si>
  <si>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</si>
  <si>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</si>
  <si>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</si>
  <si>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</si>
  <si>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</si>
  <si>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</si>
  <si>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</si>
  <si>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</si>
  <si>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</si>
  <si>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</si>
  <si>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</si>
  <si>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</si>
  <si>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</si>
  <si>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</si>
  <si>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</si>
  <si>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</si>
  <si>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</si>
  <si>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</si>
  <si>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</si>
  <si>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</si>
  <si>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</si>
  <si>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</si>
  <si>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</si>
  <si>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</si>
  <si>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</si>
  <si>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</si>
  <si>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</si>
  <si>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</si>
  <si>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</si>
  <si>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</si>
  <si>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</si>
  <si>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</si>
  <si>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</si>
  <si>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</si>
  <si>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</si>
  <si>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</si>
  <si>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</si>
  <si>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</si>
  <si>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</si>
  <si>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</si>
  <si>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</si>
  <si>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</si>
  <si>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</si>
  <si>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</si>
  <si>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</si>
  <si>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</si>
  <si>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</si>
  <si>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</si>
  <si>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</si>
  <si>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</si>
  <si>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</si>
  <si>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</si>
  <si>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</si>
  <si>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</si>
  <si>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</si>
  <si>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</si>
  <si>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</si>
  <si>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</si>
  <si>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</si>
  <si>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</si>
  <si>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</si>
  <si>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</si>
  <si>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</si>
  <si>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</si>
  <si>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</si>
  <si>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</si>
  <si>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</si>
  <si>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</si>
  <si>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</si>
  <si>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</si>
  <si>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</si>
  <si>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</si>
  <si>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</si>
  <si>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</si>
  <si>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</si>
  <si>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</si>
  <si>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</si>
  <si>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</si>
  <si>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</si>
  <si>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</si>
  <si>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</si>
  <si>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</si>
  <si>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</si>
  <si>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</si>
  <si>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</si>
  <si>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</si>
  <si>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</si>
  <si>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</si>
  <si>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</si>
  <si>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</si>
  <si>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</si>
  <si>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</si>
  <si>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</si>
  <si>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</si>
  <si>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</si>
  <si>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</si>
  <si>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</si>
  <si>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</si>
  <si>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</si>
  <si>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</si>
  <si>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</si>
  <si>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</si>
  <si>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</si>
  <si>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</si>
  <si>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</si>
  <si>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</si>
  <si>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</si>
  <si>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</si>
  <si>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</si>
  <si>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</si>
  <si>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</si>
  <si>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</si>
  <si>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</si>
  <si>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</si>
  <si>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</si>
  <si>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</si>
  <si>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</si>
  <si>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</si>
  <si>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</si>
  <si>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</si>
  <si>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</si>
  <si>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</si>
  <si>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</si>
  <si>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</si>
  <si>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</si>
  <si>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</si>
  <si>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</si>
  <si>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</si>
  <si>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</si>
  <si>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</si>
  <si>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</si>
  <si>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</si>
  <si>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</si>
  <si>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</si>
  <si>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</si>
  <si>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</si>
  <si>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</si>
  <si>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</si>
  <si>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</si>
  <si>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</si>
  <si>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</si>
  <si>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</si>
  <si>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</si>
  <si>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</si>
  <si>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</si>
  <si>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</si>
  <si>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</si>
  <si>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</si>
  <si>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</si>
  <si>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</si>
  <si>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</si>
  <si>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</si>
  <si>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</si>
  <si>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</si>
  <si>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</si>
  <si>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</si>
  <si>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</si>
  <si>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</si>
  <si>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</si>
  <si>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</si>
  <si>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</si>
  <si>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</si>
  <si>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</si>
  <si>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</si>
  <si>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</si>
  <si>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</si>
  <si>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</si>
  <si>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</si>
  <si>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</si>
  <si>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</si>
  <si>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</si>
  <si>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</si>
  <si>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</si>
  <si>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</si>
  <si>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</si>
  <si>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</si>
  <si>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</si>
  <si>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</si>
  <si>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</si>
  <si>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</si>
  <si>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</si>
  <si>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</si>
  <si>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</si>
  <si>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</si>
  <si>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</si>
  <si>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</si>
  <si>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</si>
  <si>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</si>
  <si>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</si>
  <si>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</si>
  <si>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</si>
  <si>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</si>
  <si>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</si>
  <si>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</si>
  <si>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</si>
  <si>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</si>
  <si>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</si>
  <si>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</si>
  <si>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</si>
  <si>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</si>
  <si>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</si>
  <si>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</si>
  <si>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</si>
  <si>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</si>
  <si>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</si>
  <si>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</si>
  <si>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</si>
  <si>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</si>
  <si>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</si>
  <si>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</si>
  <si>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</si>
  <si>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</si>
  <si>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</si>
  <si>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</si>
  <si>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</si>
  <si>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</si>
  <si>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</si>
  <si>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</si>
  <si>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</si>
  <si>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</si>
  <si>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</si>
  <si>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</si>
  <si>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</si>
  <si>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</si>
  <si>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</si>
  <si>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</si>
  <si>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</si>
  <si>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</si>
  <si>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</si>
  <si>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</si>
  <si>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</si>
  <si>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</si>
  <si>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</si>
  <si>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</si>
  <si>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</si>
  <si>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</si>
  <si>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</si>
  <si>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</si>
  <si>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</si>
  <si>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</si>
  <si>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</si>
  <si>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</si>
  <si>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</si>
  <si>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</si>
  <si>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</si>
  <si>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</si>
  <si>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</si>
  <si>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</si>
  <si>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</si>
  <si>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</si>
  <si>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</si>
  <si>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</si>
  <si>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</si>
  <si>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</si>
  <si>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</si>
  <si>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</si>
  <si>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</si>
  <si>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</si>
  <si>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</si>
  <si>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</si>
  <si>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</si>
  <si>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</si>
  <si>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</si>
  <si>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</si>
  <si>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</si>
  <si>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</si>
  <si>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</si>
  <si>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</si>
  <si>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</si>
  <si>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</si>
  <si>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</si>
  <si>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</si>
  <si>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</si>
  <si>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</si>
  <si>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</si>
  <si>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</si>
  <si>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</si>
  <si>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</si>
  <si>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</si>
  <si>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</si>
  <si>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</si>
  <si>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</si>
  <si>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</si>
  <si>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</si>
  <si>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</si>
  <si>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</si>
  <si>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</si>
  <si>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</si>
  <si>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</si>
  <si>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</si>
  <si>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</si>
  <si>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</si>
  <si>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</si>
  <si>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</si>
  <si>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</si>
  <si>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</si>
  <si>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</si>
  <si>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</si>
  <si>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</si>
  <si>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</si>
  <si>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</si>
  <si>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</si>
  <si>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</si>
  <si>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</si>
  <si>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</si>
  <si>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</si>
  <si>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</si>
  <si>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</si>
  <si>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</si>
  <si>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</si>
  <si>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</si>
  <si>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</si>
  <si>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</si>
  <si>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</si>
  <si>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</si>
  <si>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</si>
  <si>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</si>
  <si>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</si>
  <si>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</si>
  <si>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</si>
  <si>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</si>
  <si>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</si>
  <si>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</si>
  <si>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</si>
  <si>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</si>
  <si>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</si>
  <si>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</si>
  <si>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</si>
  <si>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</si>
  <si>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</si>
  <si>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</si>
  <si>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</si>
  <si>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</si>
  <si>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</si>
  <si>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</si>
  <si>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</si>
  <si>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</si>
  <si>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</si>
  <si>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</si>
  <si>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</si>
  <si>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</si>
  <si>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</si>
  <si>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</si>
  <si>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</si>
  <si>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</si>
  <si>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</si>
  <si>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</si>
  <si>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</si>
  <si>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</si>
  <si>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</si>
  <si>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</si>
  <si>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</si>
  <si>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</si>
  <si>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</si>
  <si>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</si>
  <si>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</si>
  <si>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</si>
  <si>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</si>
  <si>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</si>
  <si>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</si>
  <si>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</si>
  <si>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</si>
  <si>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</si>
  <si>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</si>
  <si>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</si>
  <si>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</si>
  <si>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</si>
  <si>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</si>
  <si>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</si>
  <si>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</si>
  <si>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</si>
  <si>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</si>
  <si>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</si>
  <si>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</si>
  <si>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</si>
  <si>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</si>
  <si>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</si>
  <si>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</si>
  <si>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</si>
  <si>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</si>
  <si>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</si>
  <si>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</si>
  <si>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</si>
  <si>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</si>
  <si>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</si>
  <si>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</si>
  <si>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</si>
  <si>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</si>
  <si>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</si>
  <si>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</si>
  <si>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</si>
  <si>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</si>
  <si>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</si>
  <si>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</si>
  <si>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</si>
  <si>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</si>
  <si>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</si>
  <si>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</si>
  <si>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</si>
  <si>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</si>
  <si>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</si>
  <si>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</si>
  <si>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</si>
  <si>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</si>
  <si>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</si>
  <si>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</si>
  <si>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</si>
  <si>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</si>
  <si>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</si>
  <si>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</si>
  <si>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</si>
  <si>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</si>
  <si>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</si>
  <si>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</si>
  <si>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</si>
  <si>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</si>
  <si>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</si>
  <si>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</si>
  <si>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</si>
  <si>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</si>
  <si>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</si>
  <si>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</si>
  <si>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</si>
  <si>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</si>
  <si>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</si>
  <si>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</si>
  <si>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</si>
  <si>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</si>
  <si>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</si>
  <si>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</si>
  <si>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</si>
  <si>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</si>
  <si>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</si>
  <si>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</si>
  <si>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</si>
  <si>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</si>
  <si>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</si>
  <si>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</si>
  <si>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</si>
  <si>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</si>
  <si>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</si>
  <si>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</si>
  <si>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</si>
  <si>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</si>
  <si>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</si>
  <si>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</si>
  <si>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</si>
  <si>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</si>
  <si>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</si>
  <si>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</si>
  <si>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</si>
  <si>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</si>
  <si>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</si>
  <si>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</si>
  <si>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</si>
  <si>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</si>
  <si>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</si>
  <si>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</si>
  <si>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</si>
  <si>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</si>
  <si>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</si>
  <si>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</si>
  <si>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</si>
  <si>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</si>
  <si>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</si>
  <si>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</si>
  <si>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</si>
  <si>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</si>
  <si>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</si>
  <si>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</si>
  <si>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</si>
  <si>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</si>
  <si>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</si>
  <si>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</si>
  <si>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</si>
  <si>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</si>
  <si>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</si>
  <si>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</si>
  <si>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</si>
  <si>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</si>
  <si>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</si>
  <si>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</si>
  <si>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</si>
  <si>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</si>
  <si>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</si>
  <si>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</si>
  <si>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</si>
  <si>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</si>
  <si>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</si>
  <si>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</si>
  <si>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</si>
  <si>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</si>
  <si>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</si>
  <si>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</si>
  <si>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</si>
  <si>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</si>
  <si>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</si>
  <si>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</si>
  <si>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</si>
  <si>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</si>
  <si>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</si>
  <si>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</si>
  <si>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</si>
  <si>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</si>
  <si>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</si>
  <si>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</si>
  <si>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</si>
  <si>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</si>
  <si>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</si>
  <si>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</si>
  <si>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</si>
  <si>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</si>
  <si>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</si>
  <si>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</si>
  <si>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</si>
  <si>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</si>
  <si>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</si>
  <si>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</si>
  <si>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</si>
  <si>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</si>
  <si>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</si>
  <si>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</si>
  <si>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</si>
  <si>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</si>
  <si>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</si>
  <si>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</si>
  <si>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</si>
  <si>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</si>
  <si>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</si>
  <si>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</si>
  <si>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</si>
  <si>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</si>
  <si>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</si>
  <si>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</si>
  <si>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</si>
  <si>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</si>
  <si>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</si>
  <si>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</si>
  <si>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</si>
  <si>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</si>
  <si>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</si>
  <si>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</si>
  <si>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</si>
  <si>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</si>
  <si>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</si>
  <si>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</si>
  <si>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</si>
  <si>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</si>
  <si>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</si>
  <si>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</si>
  <si>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</si>
  <si>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</si>
  <si>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</si>
  <si>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</si>
  <si>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</si>
  <si>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</si>
  <si>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</si>
  <si>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</si>
  <si>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</si>
  <si>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</si>
  <si>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</si>
  <si>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</si>
  <si>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</si>
  <si>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</si>
  <si>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</si>
  <si>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</si>
  <si>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</si>
  <si>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</si>
  <si>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</si>
  <si>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</si>
  <si>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</si>
  <si>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</si>
  <si>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</si>
  <si>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</si>
  <si>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</si>
  <si>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</si>
  <si>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</si>
  <si>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</si>
  <si>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</si>
  <si>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</si>
  <si>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</si>
  <si>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</si>
  <si>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</si>
  <si>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</si>
  <si>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</si>
  <si>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</si>
  <si>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</si>
  <si>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</si>
  <si>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</si>
  <si>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</si>
  <si>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</si>
  <si>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</si>
  <si>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</si>
  <si>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</si>
  <si>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</si>
  <si>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</si>
  <si>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</si>
  <si>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</si>
  <si>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</si>
  <si>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</si>
  <si>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</si>
  <si>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</si>
  <si>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</si>
  <si>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</si>
  <si>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</si>
  <si>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</si>
  <si>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</si>
  <si>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</si>
  <si>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</si>
  <si>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</si>
  <si>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</si>
  <si>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</si>
  <si>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</si>
  <si>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</si>
  <si>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</si>
  <si>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</si>
  <si>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</si>
  <si>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</si>
  <si>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</si>
  <si>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</si>
  <si>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</si>
  <si>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</si>
  <si>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</si>
  <si>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</si>
  <si>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</si>
  <si>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</si>
  <si>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</si>
  <si>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</si>
  <si>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</si>
  <si>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</si>
  <si>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</si>
  <si>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</si>
  <si>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</si>
  <si>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</si>
  <si>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</si>
  <si>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</si>
  <si>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</si>
  <si>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</si>
  <si>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</si>
  <si>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</si>
  <si>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</si>
  <si>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</si>
  <si>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</si>
  <si>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</si>
  <si>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</si>
  <si>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</si>
  <si>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</si>
  <si>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</si>
  <si>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</si>
  <si>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</si>
  <si>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</si>
  <si>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</si>
  <si>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</si>
  <si>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</si>
  <si>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</si>
  <si>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</si>
  <si>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</si>
  <si>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</si>
  <si>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</si>
  <si>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</si>
  <si>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</si>
  <si>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</si>
  <si>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</si>
  <si>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</si>
  <si>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</si>
  <si>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</si>
  <si>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</si>
  <si>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</si>
  <si>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</si>
  <si>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</si>
  <si>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</si>
  <si>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</si>
  <si>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</si>
  <si>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</si>
  <si>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</si>
  <si>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</si>
  <si>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</si>
  <si>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</si>
  <si>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</si>
  <si>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</si>
  <si>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</si>
  <si>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</si>
  <si>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</si>
  <si>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</si>
  <si>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</si>
  <si>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</si>
  <si>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</si>
  <si>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</si>
  <si>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</si>
  <si>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</si>
  <si>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</si>
  <si>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</si>
  <si>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</si>
  <si>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</si>
  <si>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</si>
  <si>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</si>
  <si>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</si>
  <si>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</si>
  <si>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</si>
  <si>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</si>
  <si>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</si>
  <si>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</si>
  <si>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</si>
  <si>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</si>
  <si>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</si>
  <si>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</si>
  <si>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</si>
  <si>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</si>
  <si>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</si>
  <si>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</si>
  <si>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</si>
  <si>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</si>
  <si>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</si>
  <si>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</si>
  <si>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</si>
  <si>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</si>
  <si>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</si>
  <si>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</si>
  <si>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</si>
  <si>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</si>
  <si>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</si>
  <si>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</si>
  <si>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</si>
  <si>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</si>
  <si>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</si>
  <si>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</si>
  <si>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</si>
  <si>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</si>
  <si>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</si>
  <si>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</si>
  <si>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</si>
  <si>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</si>
  <si>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</si>
  <si>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</si>
  <si>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</si>
  <si>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</si>
  <si>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</si>
  <si>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</si>
  <si>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</si>
  <si>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</si>
  <si>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</si>
  <si>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</si>
  <si>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</si>
  <si>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</si>
  <si>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</si>
  <si>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</si>
  <si>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</si>
  <si>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</si>
  <si>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</si>
  <si>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</si>
  <si>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</si>
  <si>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</si>
  <si>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</si>
  <si>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</si>
  <si>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</si>
  <si>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</si>
  <si>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</si>
  <si>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</si>
  <si>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</si>
  <si>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</si>
  <si>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</si>
  <si>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</si>
  <si>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</si>
  <si>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</si>
  <si>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</si>
  <si>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</si>
  <si>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</si>
  <si>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</si>
  <si>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</si>
  <si>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</si>
  <si>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</si>
  <si>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</si>
  <si>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</si>
  <si>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</si>
  <si>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</si>
  <si>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</si>
  <si>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</si>
  <si>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</si>
  <si>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</si>
  <si>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</si>
  <si>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</si>
  <si>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</si>
  <si>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</si>
  <si>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</si>
  <si>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</si>
  <si>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</si>
  <si>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</si>
  <si>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</si>
  <si>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</si>
  <si>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</si>
  <si>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</si>
  <si>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</si>
  <si>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</si>
  <si>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</si>
  <si>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</si>
  <si>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</si>
  <si>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</si>
  <si>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</si>
  <si>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</si>
  <si>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</si>
  <si>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</si>
  <si>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</si>
  <si>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</si>
  <si>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</si>
  <si>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</si>
  <si>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</si>
  <si>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</si>
  <si>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</si>
  <si>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</si>
  <si>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</si>
  <si>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</si>
  <si>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</si>
  <si>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</si>
  <si>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</si>
  <si>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</si>
  <si>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</si>
  <si>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</si>
  <si>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</si>
  <si>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</si>
  <si>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</si>
  <si>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</si>
  <si>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</si>
  <si>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</si>
  <si>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</si>
  <si>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</si>
  <si>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</si>
  <si>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</si>
  <si>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</si>
  <si>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</si>
  <si>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</si>
  <si>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</si>
  <si>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</si>
  <si>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</si>
  <si>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</si>
  <si>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</si>
  <si>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</si>
  <si>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</si>
  <si>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</si>
  <si>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</si>
  <si>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</si>
  <si>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</si>
  <si>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</si>
  <si>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</si>
  <si>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</si>
  <si>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</si>
  <si>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</si>
  <si>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</si>
  <si>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</si>
  <si>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</si>
  <si>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</si>
  <si>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</si>
  <si>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</si>
  <si>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</si>
  <si>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</si>
  <si>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</si>
  <si>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</si>
  <si>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</si>
  <si>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</si>
  <si>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</si>
  <si>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</si>
  <si>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</si>
  <si>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</si>
  <si>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</si>
  <si>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</si>
  <si>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</si>
  <si>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</si>
  <si>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</si>
  <si>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</si>
  <si>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</si>
  <si>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</si>
  <si>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</si>
  <si>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</si>
  <si>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</si>
  <si>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</si>
  <si>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</si>
  <si>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</si>
  <si>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</si>
  <si>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</si>
  <si>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</si>
  <si>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</si>
  <si>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</si>
  <si>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</si>
  <si>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</si>
  <si>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</si>
  <si>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</si>
  <si>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</si>
  <si>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</si>
  <si>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</si>
  <si>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</si>
  <si>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</si>
  <si>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</si>
  <si>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</si>
  <si>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</si>
  <si>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</si>
  <si>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</si>
  <si>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</si>
  <si>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</si>
  <si>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</si>
  <si>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</si>
  <si>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</si>
  <si>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</si>
  <si>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</si>
  <si>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</si>
  <si>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</si>
  <si>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</si>
  <si>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</si>
  <si>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</si>
  <si>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</si>
  <si>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</si>
  <si>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</si>
  <si>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</si>
  <si>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</si>
  <si>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</si>
  <si>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</si>
  <si>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</si>
  <si>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</si>
  <si>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</si>
  <si>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</si>
  <si>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</si>
  <si>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</si>
  <si>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</si>
  <si>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</si>
  <si>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</si>
  <si>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</si>
  <si>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</si>
  <si>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</si>
  <si>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</si>
  <si>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</si>
  <si>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</si>
  <si>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</si>
  <si>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</si>
  <si>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</si>
  <si>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</si>
  <si>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</si>
  <si>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</si>
  <si>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</si>
  <si>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</si>
  <si>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</si>
  <si>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</si>
  <si>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</si>
  <si>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</si>
  <si>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</si>
  <si>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</si>
  <si>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</si>
  <si>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</si>
  <si>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</si>
  <si>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</si>
  <si>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</si>
  <si>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</si>
  <si>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</si>
  <si>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</si>
  <si>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</si>
  <si>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</si>
  <si>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</si>
  <si>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</si>
  <si>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</si>
  <si>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</si>
  <si>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</si>
  <si>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</si>
  <si>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</si>
  <si>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</si>
  <si>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</si>
  <si>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</si>
  <si>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</si>
  <si>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</si>
  <si>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</si>
  <si>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</si>
  <si>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</si>
  <si>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</si>
  <si>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</si>
  <si>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</si>
  <si>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</si>
  <si>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</si>
  <si>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</si>
  <si>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</si>
  <si>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</si>
  <si>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</si>
  <si>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</si>
  <si>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</si>
  <si>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</si>
  <si>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</si>
  <si>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</si>
  <si>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</si>
  <si>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</si>
  <si>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</si>
  <si>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</si>
  <si>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</si>
  <si>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</si>
  <si>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</si>
  <si>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</si>
  <si>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</si>
  <si>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</si>
  <si>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</si>
  <si>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</si>
  <si>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</si>
  <si>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</si>
  <si>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</si>
  <si>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</si>
  <si>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</si>
  <si>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</si>
  <si>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</si>
  <si>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</si>
  <si>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</si>
  <si>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</si>
  <si>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</si>
  <si>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</si>
  <si>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</si>
  <si>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</si>
  <si>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</si>
  <si>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</si>
  <si>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</si>
  <si>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</si>
  <si>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</si>
  <si>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</si>
  <si>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</si>
  <si>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</si>
  <si>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</si>
  <si>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</si>
  <si>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</si>
  <si>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</si>
  <si>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</si>
  <si>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</si>
  <si>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</si>
  <si>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</si>
  <si>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</si>
  <si>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</si>
  <si>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</si>
  <si>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</si>
  <si>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</si>
  <si>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</si>
  <si>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</si>
  <si>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</si>
  <si>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</si>
  <si>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</si>
  <si>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</si>
  <si>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</si>
  <si>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</si>
  <si>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</si>
  <si>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</si>
  <si>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</si>
  <si>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</si>
  <si>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</si>
  <si>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</si>
  <si>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</si>
  <si>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</si>
  <si>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</si>
  <si>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</si>
  <si>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</si>
  <si>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</si>
  <si>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</si>
  <si>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</si>
  <si>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</si>
  <si>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</si>
  <si>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</si>
  <si>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</si>
  <si>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</si>
  <si>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</si>
  <si>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</si>
  <si>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</si>
  <si>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</si>
  <si>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</si>
  <si>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</si>
  <si>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</si>
  <si>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</si>
  <si>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</si>
  <si>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</si>
  <si>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</si>
  <si>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</si>
  <si>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</si>
  <si>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</si>
  <si>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</si>
  <si>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</si>
  <si>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</si>
  <si>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</si>
  <si>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</si>
  <si>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</si>
  <si>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</si>
  <si>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</si>
  <si>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</si>
  <si>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</si>
  <si>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</si>
  <si>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</si>
  <si>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</si>
  <si>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</si>
  <si>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</si>
  <si>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</si>
  <si>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</si>
  <si>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</si>
  <si>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</si>
  <si>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</si>
  <si>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</si>
  <si>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</si>
  <si>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</si>
  <si>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</si>
  <si>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</si>
  <si>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</si>
  <si>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</si>
  <si>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</si>
  <si>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</si>
  <si>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</si>
  <si>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</si>
  <si>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</si>
  <si>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</si>
  <si>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</si>
  <si>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</si>
  <si>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</si>
  <si>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</si>
  <si>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</si>
  <si>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</si>
  <si>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</si>
  <si>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</si>
  <si>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</si>
  <si>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</si>
  <si>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</si>
  <si>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</si>
  <si>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</si>
  <si>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</si>
  <si>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</si>
  <si>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</si>
  <si>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</si>
  <si>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</si>
  <si>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</si>
  <si>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</si>
  <si>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</si>
  <si>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</si>
  <si>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</si>
  <si>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</si>
  <si>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</si>
  <si>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</si>
  <si>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</si>
  <si>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</si>
  <si>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</si>
  <si>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</si>
  <si>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</si>
  <si>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</si>
  <si>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</si>
  <si>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</si>
  <si>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</si>
  <si>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</si>
  <si>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</si>
  <si>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</si>
  <si>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</si>
  <si>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</si>
  <si>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</si>
  <si>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</si>
  <si>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</si>
  <si>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</si>
  <si>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</si>
  <si>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</si>
  <si>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</si>
  <si>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</si>
  <si>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</si>
  <si>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</si>
  <si>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</si>
  <si>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</si>
  <si>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</si>
  <si>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</si>
  <si>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</si>
  <si>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</si>
  <si>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</si>
  <si>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</si>
  <si>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</si>
  <si>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</si>
  <si>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</si>
  <si>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</si>
  <si>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</si>
  <si>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</si>
  <si>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</si>
  <si>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</si>
  <si>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</si>
  <si>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</si>
  <si>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</si>
  <si>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</si>
  <si>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</si>
  <si>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</si>
  <si>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</si>
  <si>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</si>
  <si>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</si>
  <si>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</si>
  <si>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</si>
  <si>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</si>
  <si>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</si>
  <si>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</si>
  <si>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</si>
  <si>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</si>
  <si>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</si>
  <si>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</si>
  <si>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</si>
  <si>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</si>
  <si>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</si>
  <si>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</si>
  <si>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</si>
  <si>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</si>
  <si>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</si>
  <si>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</si>
  <si>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</si>
  <si>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</si>
  <si>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</si>
  <si>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</si>
  <si>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</si>
  <si>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</si>
  <si>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</si>
  <si>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</si>
  <si>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</si>
  <si>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</si>
  <si>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</si>
  <si>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</si>
  <si>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</si>
  <si>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</si>
  <si>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</si>
  <si>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</si>
  <si>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</si>
  <si>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</si>
  <si>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</si>
  <si>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</si>
  <si>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</si>
  <si>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</si>
  <si>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</si>
  <si>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</si>
  <si>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</si>
  <si>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</si>
  <si>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</si>
  <si>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</si>
  <si>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</si>
  <si>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</si>
  <si>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</si>
  <si>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</si>
  <si>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</si>
  <si>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</si>
  <si>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</si>
  <si>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</si>
  <si>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</si>
  <si>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</si>
  <si>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</si>
  <si>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</si>
  <si>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</si>
  <si>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</si>
  <si>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</si>
  <si>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</si>
  <si>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</si>
  <si>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</si>
  <si>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</si>
  <si>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</si>
  <si>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</si>
  <si>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</si>
  <si>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</si>
  <si>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</si>
  <si>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</si>
  <si>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</si>
  <si>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</si>
  <si>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</si>
  <si>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</si>
  <si>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</si>
  <si>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</si>
  <si>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</si>
  <si>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</si>
  <si>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</si>
  <si>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</si>
  <si>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</si>
  <si>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</si>
  <si>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</si>
  <si>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</si>
  <si>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</si>
  <si>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</si>
  <si>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</si>
  <si>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</si>
  <si>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</si>
  <si>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</si>
  <si>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</si>
  <si>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</si>
  <si>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</si>
  <si>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</si>
  <si>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</si>
  <si>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</si>
  <si>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</si>
  <si>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</si>
  <si>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</si>
  <si>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</si>
  <si>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</si>
  <si>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</si>
  <si>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</si>
  <si>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</si>
  <si>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</si>
  <si>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</si>
  <si>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</si>
  <si>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</si>
  <si>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</si>
  <si>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</si>
  <si>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</si>
  <si>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</si>
  <si>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</si>
  <si>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</si>
  <si>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</si>
  <si>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</si>
  <si>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</si>
  <si>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</si>
  <si>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</si>
  <si>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</si>
  <si>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</si>
  <si>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</si>
  <si>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</si>
  <si>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</si>
  <si>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</si>
  <si>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</si>
  <si>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</si>
  <si>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</si>
  <si>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</si>
  <si>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</si>
  <si>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</si>
  <si>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</si>
  <si>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</si>
  <si>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</si>
  <si>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</si>
  <si>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</si>
  <si>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</si>
  <si>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</si>
  <si>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</si>
  <si>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</si>
  <si>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</si>
  <si>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</si>
  <si>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</si>
  <si>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</si>
  <si>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</si>
  <si>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</si>
  <si>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</si>
  <si>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</si>
  <si>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</si>
  <si>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</si>
  <si>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</si>
  <si>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</si>
  <si>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</si>
  <si>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</si>
  <si>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</si>
  <si>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</si>
  <si>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</si>
  <si>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</si>
  <si>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</si>
  <si>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</si>
  <si>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</si>
  <si>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</si>
  <si>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</si>
  <si>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</si>
  <si>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</si>
  <si>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</si>
  <si>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</si>
  <si>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</si>
  <si>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</si>
  <si>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</si>
  <si>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</si>
  <si>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</si>
  <si>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</si>
  <si>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</si>
  <si>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</si>
  <si>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</si>
  <si>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</si>
  <si>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</si>
  <si>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</si>
  <si>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</si>
  <si>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</si>
  <si>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</si>
  <si>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</si>
  <si>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</si>
  <si>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</si>
  <si>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</si>
  <si>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</si>
  <si>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</si>
  <si>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</si>
  <si>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</si>
  <si>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</si>
  <si>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</si>
  <si>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</si>
  <si>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</si>
  <si>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</si>
  <si>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</si>
  <si>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</si>
  <si>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</si>
  <si>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</si>
  <si>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</si>
  <si>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</si>
  <si>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</si>
  <si>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</si>
  <si>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</si>
  <si>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</si>
  <si>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</si>
  <si>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</si>
  <si>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</si>
  <si>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</si>
  <si>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</si>
  <si>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</si>
  <si>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</si>
  <si>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</si>
  <si>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</si>
  <si>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</si>
  <si>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</si>
  <si>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</si>
  <si>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</si>
  <si>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</si>
  <si>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</si>
  <si>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</si>
  <si>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</si>
  <si>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</si>
  <si>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</si>
  <si>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</si>
  <si>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</si>
  <si>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</si>
  <si>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</si>
  <si>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</si>
  <si>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</si>
  <si>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</si>
  <si>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</si>
  <si>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</si>
  <si>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</si>
  <si>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</si>
  <si>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</si>
  <si>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</si>
  <si>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</si>
  <si>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</si>
  <si>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</si>
  <si>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</si>
  <si>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</si>
  <si>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</si>
  <si>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</si>
  <si>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</si>
  <si>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</si>
  <si>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</si>
  <si>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</si>
  <si>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</si>
  <si>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</si>
  <si>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</si>
  <si>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</si>
  <si>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</si>
  <si>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</si>
  <si>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</si>
  <si>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</si>
  <si>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</si>
  <si>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</si>
  <si>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</si>
  <si>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</si>
  <si>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</si>
  <si>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</si>
  <si>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</si>
  <si>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</si>
  <si>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</si>
  <si>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</si>
  <si>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</si>
  <si>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</si>
  <si>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</si>
  <si>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</si>
  <si>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</si>
  <si>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</si>
  <si>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</si>
  <si>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</si>
  <si>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</si>
  <si>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</si>
  <si>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</si>
  <si>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</si>
  <si>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</si>
  <si>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</si>
  <si>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</si>
  <si>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</si>
  <si>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</si>
  <si>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</si>
  <si>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</si>
  <si>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</si>
  <si>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</si>
  <si>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</si>
  <si>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</si>
  <si>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</si>
  <si>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</si>
  <si>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</si>
  <si>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</si>
  <si>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</si>
  <si>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</si>
  <si>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</si>
  <si>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</si>
  <si>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</si>
  <si>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</si>
  <si>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</si>
  <si>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</si>
  <si>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</si>
  <si>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</si>
  <si>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</si>
  <si>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</si>
  <si>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</si>
  <si>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</si>
  <si>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</si>
  <si>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</si>
  <si>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</si>
  <si>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</si>
  <si>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</si>
  <si>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</si>
  <si>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</si>
  <si>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</si>
  <si>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</si>
  <si>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</si>
  <si>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</si>
  <si>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</si>
  <si>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</si>
  <si>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</si>
  <si>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</si>
  <si>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</si>
  <si>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</si>
  <si>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</si>
  <si>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</si>
  <si>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</si>
  <si>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</si>
  <si>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</si>
  <si>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</si>
  <si>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</si>
  <si>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</si>
  <si>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</si>
  <si>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</si>
  <si>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</si>
  <si>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</si>
  <si>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</si>
  <si>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</si>
  <si>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</si>
  <si>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</si>
  <si>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</si>
  <si>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</si>
  <si>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</si>
  <si>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</si>
  <si>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</si>
  <si>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</si>
  <si>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</si>
  <si>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</si>
  <si>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</si>
  <si>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</si>
  <si>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</si>
  <si>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</si>
  <si>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</si>
  <si>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</si>
  <si>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</si>
  <si>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</si>
  <si>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</si>
  <si>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</si>
  <si>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</si>
  <si>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</si>
  <si>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</si>
  <si>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</si>
  <si>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</si>
  <si>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</si>
  <si>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</si>
  <si>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</si>
  <si>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</si>
  <si>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</si>
  <si>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</si>
  <si>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</si>
  <si>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</si>
  <si>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</si>
  <si>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</si>
  <si>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</si>
  <si>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</si>
  <si>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</si>
  <si>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</si>
  <si>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</si>
  <si>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</si>
  <si>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</si>
  <si>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</si>
  <si>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</si>
  <si>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</si>
  <si>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</si>
  <si>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</si>
  <si>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</si>
  <si>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</si>
  <si>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</si>
  <si>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</si>
  <si>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</si>
  <si>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</si>
  <si>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</si>
  <si>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</si>
  <si>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</si>
  <si>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</si>
  <si>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</si>
  <si>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</si>
  <si>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</si>
  <si>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</si>
  <si>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</si>
  <si>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</si>
  <si>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</si>
  <si>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</si>
  <si>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</si>
  <si>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</si>
  <si>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</si>
  <si>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</si>
  <si>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</si>
  <si>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</si>
  <si>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</si>
  <si>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</si>
  <si>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</si>
  <si>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</si>
  <si>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</si>
  <si>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</si>
  <si>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</si>
  <si>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</si>
  <si>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</si>
  <si>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</si>
  <si>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</si>
  <si>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</si>
  <si>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</si>
  <si>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</si>
  <si>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</si>
  <si>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</si>
  <si>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</si>
  <si>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</si>
  <si>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</si>
  <si>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</si>
  <si>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</si>
  <si>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</si>
  <si>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</si>
  <si>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</si>
  <si>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</si>
  <si>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</si>
  <si>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</si>
  <si>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</si>
  <si>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</si>
  <si>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</si>
  <si>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</si>
  <si>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</si>
  <si>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</si>
  <si>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</si>
  <si>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</si>
  <si>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</si>
  <si>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</si>
  <si>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</si>
  <si>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</si>
  <si>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</si>
  <si>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</si>
  <si>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</si>
  <si>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</si>
  <si>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</si>
  <si>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</si>
  <si>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</si>
  <si>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</si>
  <si>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</si>
  <si>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</si>
  <si>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</si>
  <si>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</si>
  <si>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</si>
  <si>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</si>
  <si>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</si>
  <si>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</si>
  <si>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</si>
  <si>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</si>
  <si>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</si>
  <si>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</si>
  <si>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</si>
  <si>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</si>
  <si>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</si>
  <si>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</si>
  <si>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</si>
  <si>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</si>
  <si>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</si>
  <si>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</si>
  <si>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</si>
  <si>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</si>
  <si>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</si>
  <si>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</si>
  <si>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</si>
  <si>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</si>
  <si>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</si>
  <si>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</si>
  <si>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</si>
  <si>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</si>
  <si>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</si>
  <si>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</si>
  <si>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</si>
  <si>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</si>
  <si>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</si>
  <si>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</si>
  <si>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</si>
  <si>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</si>
  <si>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</si>
  <si>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</si>
  <si>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</si>
  <si>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</si>
  <si>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</si>
  <si>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</si>
  <si>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</si>
  <si>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</si>
  <si>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</si>
  <si>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</si>
  <si>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</si>
  <si>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</si>
  <si>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</si>
  <si>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</si>
  <si>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</si>
  <si>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</si>
  <si>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</si>
  <si>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</si>
  <si>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</si>
  <si>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</si>
  <si>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</si>
  <si>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</si>
  <si>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</si>
  <si>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</si>
  <si>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</si>
  <si>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</si>
  <si>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</si>
  <si>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</si>
  <si>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</si>
  <si>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</si>
  <si>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</si>
  <si>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</si>
  <si>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</si>
  <si>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</si>
  <si>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</si>
  <si>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</si>
  <si>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</si>
  <si>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</si>
  <si>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</si>
  <si>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</si>
  <si>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</si>
  <si>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</si>
  <si>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</si>
  <si>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</si>
  <si>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</si>
  <si>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</si>
  <si>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</si>
  <si>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</si>
  <si>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</si>
  <si>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</si>
  <si>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</si>
  <si>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</si>
  <si>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</si>
  <si>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</si>
  <si>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</si>
  <si>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</si>
  <si>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</si>
  <si>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</si>
  <si>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</si>
  <si>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</si>
  <si>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</si>
  <si>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</si>
  <si>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</si>
  <si>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</si>
  <si>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</si>
  <si>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</si>
  <si>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</si>
  <si>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</si>
  <si>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</si>
  <si>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</si>
  <si>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</si>
  <si>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</si>
  <si>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</si>
  <si>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</si>
  <si>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</si>
  <si>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</si>
  <si>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</si>
  <si>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</si>
  <si>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</si>
  <si>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</si>
  <si>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</si>
  <si>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</si>
  <si>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</si>
  <si>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</si>
  <si>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</si>
  <si>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</si>
  <si>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</si>
  <si>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</si>
  <si>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</si>
  <si>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</si>
  <si>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</si>
  <si>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</si>
  <si>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</si>
  <si>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</si>
  <si>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</si>
  <si>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</si>
  <si>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</si>
  <si>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</si>
  <si>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</si>
  <si>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</si>
  <si>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</si>
  <si>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</si>
  <si>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</si>
  <si>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</si>
  <si>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</si>
  <si>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</si>
  <si>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</si>
  <si>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</si>
  <si>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</si>
  <si>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</si>
  <si>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</si>
  <si>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</si>
  <si>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</si>
  <si>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</si>
  <si>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</si>
  <si>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</si>
  <si>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</si>
  <si>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</si>
  <si>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</si>
  <si>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</si>
  <si>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</si>
  <si>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</si>
  <si>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</si>
  <si>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</si>
  <si>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</si>
  <si>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</si>
  <si>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</si>
  <si>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</si>
  <si>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</si>
  <si>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</si>
  <si>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</si>
  <si>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</si>
  <si>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</si>
  <si>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</si>
  <si>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</si>
  <si>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</si>
  <si>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</si>
  <si>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</si>
  <si>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</si>
  <si>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</si>
  <si>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</si>
  <si>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</si>
  <si>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</si>
  <si>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</si>
  <si>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</si>
  <si>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</si>
  <si>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</si>
  <si>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</si>
  <si>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</si>
  <si>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</si>
  <si>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</si>
  <si>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</si>
  <si>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</si>
  <si>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</si>
  <si>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</si>
  <si>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</si>
  <si>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</si>
  <si>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</si>
  <si>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</si>
  <si>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</si>
  <si>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</si>
  <si>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</si>
  <si>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</si>
  <si>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</si>
  <si>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</si>
  <si>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</si>
  <si>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</si>
  <si>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</si>
  <si>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</si>
  <si>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</si>
  <si>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</si>
  <si>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</si>
  <si>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</si>
  <si>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</si>
  <si>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</si>
  <si>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</si>
  <si>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</si>
  <si>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</si>
  <si>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</si>
  <si>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</si>
  <si>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</si>
  <si>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</si>
  <si>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</si>
  <si>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</si>
  <si>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</si>
  <si>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</si>
  <si>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</si>
  <si>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</si>
  <si>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</si>
  <si>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</si>
  <si>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</si>
  <si>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</si>
  <si>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</si>
  <si>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</si>
  <si>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</si>
  <si>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</si>
  <si>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</si>
  <si>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</si>
  <si>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</si>
  <si>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</si>
  <si>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</si>
  <si>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</si>
  <si>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</si>
  <si>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</si>
  <si>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</si>
  <si>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</si>
  <si>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</si>
  <si>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</si>
  <si>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</si>
  <si>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</si>
  <si>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</si>
  <si>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</si>
  <si>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</si>
  <si>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</si>
  <si>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</si>
  <si>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</si>
  <si>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</si>
  <si>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</si>
  <si>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</si>
  <si>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</si>
  <si>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</si>
  <si>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</si>
  <si>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</si>
  <si>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</si>
  <si>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</si>
  <si>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</si>
  <si>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</si>
  <si>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</si>
  <si>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</si>
  <si>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</si>
  <si>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</si>
  <si>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</si>
  <si>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</si>
  <si>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</si>
  <si>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</si>
  <si>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</si>
  <si>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</si>
  <si>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</si>
  <si>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</si>
  <si>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</si>
  <si>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</si>
  <si>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</si>
  <si>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</si>
  <si>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</si>
  <si>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</si>
  <si>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</si>
  <si>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</si>
  <si>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</si>
  <si>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</si>
  <si>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</si>
  <si>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</si>
  <si>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</si>
  <si>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</si>
  <si>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</si>
  <si>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</si>
  <si>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</si>
  <si>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</si>
  <si>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</si>
  <si>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</si>
  <si>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</si>
  <si>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</si>
  <si>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</si>
  <si>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</si>
  <si>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</si>
  <si>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</si>
  <si>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</si>
  <si>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</si>
  <si>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</si>
  <si>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</si>
  <si>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</si>
  <si>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</si>
  <si>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</si>
  <si>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</si>
  <si>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</si>
  <si>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</si>
  <si>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</si>
  <si>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</si>
  <si>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</si>
  <si>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</si>
  <si>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</si>
  <si>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</si>
  <si>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</si>
  <si>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</si>
  <si>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</si>
  <si>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</si>
  <si>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</si>
  <si>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</si>
  <si>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</si>
  <si>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</si>
  <si>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</si>
  <si>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</si>
  <si>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</si>
  <si>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</si>
  <si>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</si>
  <si>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</si>
  <si>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</si>
  <si>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</si>
  <si>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</si>
  <si>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</si>
  <si>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</si>
  <si>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</si>
  <si>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</si>
  <si>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</si>
  <si>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</si>
  <si>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</si>
  <si>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</si>
  <si>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</si>
  <si>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</si>
  <si>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</si>
  <si>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</si>
  <si>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</si>
  <si>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</si>
  <si>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</si>
  <si>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</si>
  <si>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</si>
  <si>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</si>
  <si>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</si>
  <si>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</si>
  <si>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</si>
  <si>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</si>
  <si>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</si>
  <si>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</si>
  <si>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</si>
  <si>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</si>
  <si>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</si>
  <si>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</si>
  <si>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</si>
  <si>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</si>
  <si>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</si>
  <si>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</si>
  <si>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</si>
  <si>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</si>
  <si>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</si>
  <si>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</si>
  <si>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</si>
  <si>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</si>
  <si>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</si>
  <si>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</si>
  <si>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</si>
  <si>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</si>
  <si>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</si>
  <si>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</si>
  <si>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</si>
  <si>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</si>
  <si>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</si>
  <si>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</si>
  <si>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</si>
  <si>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</si>
  <si>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</si>
  <si>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</si>
  <si>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</si>
  <si>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</si>
  <si>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</si>
  <si>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</si>
  <si>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</si>
  <si>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</si>
  <si>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</si>
  <si>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</si>
  <si>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</si>
  <si>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</si>
  <si>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</si>
  <si>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</si>
  <si>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</si>
  <si>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</si>
  <si>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</si>
  <si>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</si>
  <si>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</si>
  <si>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</si>
  <si>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</si>
  <si>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</si>
  <si>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</si>
  <si>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</si>
  <si>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</si>
  <si>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</si>
  <si>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</si>
  <si>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</si>
  <si>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</si>
  <si>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</si>
  <si>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</si>
  <si>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</si>
  <si>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</si>
  <si>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</si>
  <si>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</si>
  <si>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</si>
  <si>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</si>
  <si>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</si>
  <si>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</si>
  <si>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</si>
  <si>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</si>
  <si>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</si>
  <si>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</si>
  <si>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</si>
  <si>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</si>
  <si>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</si>
  <si>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</si>
  <si>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</si>
  <si>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</si>
  <si>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</si>
  <si>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</si>
  <si>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</si>
  <si>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</si>
  <si>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</si>
  <si>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</si>
  <si>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</si>
  <si>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</si>
  <si>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</si>
  <si>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</si>
  <si>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</si>
  <si>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</si>
  <si>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</si>
  <si>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</si>
  <si>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</si>
  <si>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</si>
  <si>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</si>
  <si>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</si>
  <si>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</si>
  <si>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</si>
  <si>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</si>
  <si>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</si>
  <si>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</si>
  <si>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</si>
  <si>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</si>
  <si>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</si>
  <si>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</si>
  <si>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</si>
  <si>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</si>
  <si>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</si>
  <si>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</si>
  <si>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</si>
  <si>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</si>
  <si>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</si>
  <si>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</si>
  <si>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</si>
  <si>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</si>
  <si>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</si>
  <si>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</si>
  <si>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</si>
  <si>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</si>
  <si>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</si>
  <si>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</si>
  <si>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</si>
  <si>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</si>
  <si>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</si>
  <si>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</si>
  <si>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</si>
  <si>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</si>
  <si>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</si>
  <si>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</si>
  <si>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</si>
  <si>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</si>
  <si>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</si>
  <si>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</si>
  <si>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</si>
  <si>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</si>
  <si>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</si>
  <si>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</si>
  <si>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</si>
  <si>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</si>
  <si>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</si>
  <si>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</si>
  <si>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</si>
  <si>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</si>
  <si>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</si>
  <si>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</si>
  <si>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</si>
  <si>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</si>
  <si>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</si>
  <si>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</si>
  <si>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</si>
  <si>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</si>
  <si>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</si>
  <si>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</si>
  <si>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</si>
  <si>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</si>
  <si>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</si>
  <si>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</si>
  <si>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</si>
  <si>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</si>
  <si>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</si>
  <si>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</si>
  <si>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</si>
  <si>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</si>
  <si>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</si>
  <si>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</si>
  <si>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</si>
  <si>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</si>
  <si>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</si>
  <si>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</si>
  <si>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</si>
  <si>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</si>
  <si>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</si>
  <si>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</si>
  <si>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</si>
  <si>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</si>
  <si>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</si>
  <si>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</si>
  <si>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</si>
  <si>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</si>
  <si>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</si>
  <si>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</si>
  <si>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</si>
  <si>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</si>
  <si>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</si>
  <si>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</si>
  <si>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</si>
  <si>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</si>
  <si>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</si>
  <si>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</si>
  <si>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</si>
  <si>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</si>
  <si>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</si>
  <si>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</si>
  <si>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</si>
  <si>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</si>
  <si>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</si>
  <si>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</si>
  <si>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</si>
  <si>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</si>
  <si>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</si>
  <si>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</si>
  <si>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</si>
  <si>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</si>
  <si>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</si>
  <si>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</si>
  <si>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</si>
  <si>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</si>
  <si>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</si>
  <si>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</si>
  <si>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</si>
  <si>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</si>
  <si>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</si>
  <si>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</si>
  <si>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</si>
  <si>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</si>
  <si>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</si>
  <si>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</si>
  <si>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</si>
  <si>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</si>
  <si>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</si>
  <si>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</si>
  <si>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</si>
  <si>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</si>
  <si>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</si>
  <si>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</si>
  <si>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</si>
  <si>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</si>
  <si>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</si>
  <si>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</si>
  <si>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</si>
  <si>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</si>
  <si>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</si>
  <si>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</si>
  <si>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</si>
  <si>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</si>
  <si>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</si>
  <si>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</si>
  <si>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</si>
  <si>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</si>
  <si>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</si>
  <si>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</si>
  <si>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</si>
  <si>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</si>
  <si>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</si>
  <si>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</si>
  <si>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</si>
  <si>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</si>
  <si>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</si>
  <si>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</si>
  <si>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</si>
  <si>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</si>
  <si>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</si>
  <si>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</si>
  <si>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</si>
  <si>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</si>
  <si>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</si>
  <si>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</si>
  <si>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</si>
  <si>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</si>
  <si>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</si>
  <si>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</si>
  <si>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</si>
  <si>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</si>
  <si>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</si>
  <si>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</si>
  <si>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</si>
  <si>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</si>
  <si>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</si>
  <si>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</si>
  <si>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</si>
  <si>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</si>
  <si>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</si>
  <si>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</si>
  <si>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</si>
  <si>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</si>
  <si>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</si>
  <si>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</si>
  <si>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</si>
  <si>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</si>
  <si>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</si>
  <si>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</si>
  <si>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</si>
  <si>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</si>
  <si>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</si>
  <si>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</si>
  <si>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</si>
  <si>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</si>
  <si>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</si>
  <si>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</si>
  <si>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</si>
  <si>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</si>
  <si>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</si>
  <si>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</si>
  <si>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</si>
  <si>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</si>
  <si>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</si>
  <si>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</si>
  <si>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</si>
  <si>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</si>
  <si>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</si>
  <si>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</si>
  <si>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</si>
  <si>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</si>
  <si>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</si>
  <si>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</si>
  <si>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</si>
  <si>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</si>
  <si>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</si>
  <si>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</si>
  <si>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</si>
  <si>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</si>
  <si>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</si>
  <si>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</si>
  <si>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</si>
  <si>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</si>
  <si>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</si>
  <si>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</si>
  <si>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</si>
  <si>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</si>
  <si>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</si>
  <si>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</si>
  <si>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</si>
  <si>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</si>
  <si>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</si>
  <si>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</si>
  <si>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</si>
  <si>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</si>
  <si>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</si>
  <si>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</si>
  <si>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</si>
  <si>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</si>
  <si>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</si>
  <si>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</si>
  <si>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</si>
  <si>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</si>
  <si>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</si>
  <si>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</si>
  <si>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</si>
  <si>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</si>
  <si>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</si>
  <si>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</si>
  <si>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</si>
  <si>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</si>
  <si>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</si>
  <si>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</si>
  <si>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</si>
  <si>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</si>
  <si>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</si>
  <si>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</si>
  <si>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</si>
  <si>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</si>
  <si>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</si>
  <si>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</si>
  <si>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</si>
  <si>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</si>
  <si>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</si>
  <si>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</si>
  <si>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</si>
  <si>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</si>
  <si>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</si>
  <si>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</si>
  <si>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</si>
  <si>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</si>
  <si>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</si>
  <si>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</si>
  <si>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</si>
  <si>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</si>
  <si>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</si>
  <si>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</si>
  <si>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</si>
  <si>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</si>
  <si>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</si>
  <si>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</si>
  <si>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</si>
  <si>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</si>
  <si>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</si>
  <si>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</si>
  <si>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</si>
  <si>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</si>
  <si>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</si>
  <si>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</si>
  <si>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</si>
  <si>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</si>
  <si>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</si>
  <si>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</si>
  <si>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</si>
  <si>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</si>
  <si>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</si>
  <si>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</si>
  <si>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</si>
  <si>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</si>
  <si>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</si>
  <si>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</si>
  <si>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</si>
  <si>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</si>
  <si>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</si>
  <si>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</si>
  <si>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</si>
  <si>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</si>
  <si>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</si>
  <si>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</si>
  <si>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</si>
  <si>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</si>
  <si>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</si>
  <si>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</si>
  <si>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</si>
  <si>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</si>
  <si>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</si>
  <si>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</si>
  <si>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</si>
  <si>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</si>
  <si>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</si>
  <si>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</si>
  <si>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</si>
  <si>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</si>
  <si>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</si>
  <si>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</si>
  <si>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</si>
  <si>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</si>
  <si>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</si>
  <si>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</si>
  <si>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</si>
  <si>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</si>
  <si>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</si>
  <si>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</si>
  <si>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</si>
  <si>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</si>
  <si>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</si>
  <si>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</si>
  <si>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</si>
  <si>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</si>
  <si>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</si>
  <si>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</si>
  <si>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</si>
  <si>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</si>
  <si>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</si>
  <si>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</si>
  <si>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</si>
  <si>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</si>
  <si>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</si>
  <si>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</si>
  <si>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</si>
  <si>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</si>
  <si>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</si>
  <si>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</si>
  <si>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</si>
  <si>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</si>
  <si>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</si>
  <si>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</si>
  <si>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</si>
  <si>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</si>
  <si>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</si>
  <si>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</si>
  <si>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</si>
  <si>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</si>
  <si>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</si>
  <si>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</si>
  <si>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</si>
  <si>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</si>
  <si>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</si>
  <si>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</si>
  <si>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</si>
  <si>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</si>
  <si>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</si>
  <si>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</si>
  <si>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</si>
  <si>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</si>
  <si>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</si>
  <si>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</si>
  <si>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</si>
  <si>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</si>
  <si>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</si>
  <si>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</si>
  <si>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</si>
  <si>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</si>
  <si>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</si>
  <si>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</si>
  <si>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</si>
  <si>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</si>
  <si>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</si>
  <si>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</si>
  <si>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</si>
  <si>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</si>
  <si>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</si>
  <si>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</si>
  <si>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</si>
  <si>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</si>
  <si>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</si>
  <si>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</si>
  <si>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</si>
  <si>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</si>
  <si>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</si>
  <si>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</si>
  <si>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</si>
  <si>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</si>
  <si>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</si>
  <si>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</si>
  <si>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</si>
  <si>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</si>
  <si>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</si>
  <si>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</si>
  <si>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</si>
  <si>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</si>
  <si>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</si>
  <si>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</si>
  <si>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</si>
  <si>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</si>
  <si>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</si>
  <si>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</si>
  <si>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</si>
  <si>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</si>
  <si>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</si>
  <si>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</si>
  <si>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</si>
  <si>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</si>
  <si>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</si>
  <si>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</si>
  <si>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</si>
  <si>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</si>
  <si>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</si>
  <si>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</si>
  <si>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</si>
  <si>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</si>
  <si>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</si>
  <si>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</si>
  <si>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</si>
  <si>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</si>
  <si>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</si>
  <si>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</si>
  <si>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</si>
  <si>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</si>
  <si>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</si>
  <si>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</si>
  <si>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</si>
  <si>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</si>
  <si>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</si>
  <si>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</si>
  <si>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</si>
  <si>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</si>
  <si>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</si>
  <si>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</si>
  <si>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</si>
  <si>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</si>
  <si>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</si>
  <si>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</si>
  <si>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</si>
  <si>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</si>
  <si>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</si>
  <si>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</si>
  <si>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</si>
  <si>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</si>
  <si>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</si>
  <si>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</si>
  <si>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</si>
  <si>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</si>
  <si>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</si>
  <si>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</si>
  <si>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</si>
  <si>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</si>
  <si>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</si>
  <si>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</si>
  <si>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</si>
  <si>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</si>
  <si>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</si>
  <si>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</si>
  <si>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</si>
  <si>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</si>
  <si>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</si>
  <si>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</si>
  <si>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</si>
  <si>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</si>
  <si>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</si>
  <si>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</si>
  <si>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</si>
  <si>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</si>
  <si>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</si>
  <si>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</si>
  <si>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</si>
  <si>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</si>
  <si>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</si>
  <si>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</si>
  <si>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</si>
  <si>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</si>
  <si>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</si>
  <si>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</si>
  <si>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</si>
  <si>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</si>
  <si>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</si>
  <si>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</si>
  <si>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</si>
  <si>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</si>
  <si>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</si>
  <si>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</si>
  <si>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</si>
  <si>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</si>
  <si>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</si>
  <si>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</si>
  <si>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</si>
  <si>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</si>
  <si>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</si>
  <si>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</si>
  <si>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</si>
  <si>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</si>
  <si>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</si>
  <si>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</si>
  <si>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</si>
  <si>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</si>
  <si>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</si>
  <si>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</si>
  <si>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</si>
  <si>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</si>
  <si>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</si>
  <si>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</si>
  <si>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</si>
  <si>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</si>
  <si>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</si>
  <si>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</si>
  <si>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</si>
  <si>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</si>
  <si>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</si>
  <si>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</si>
  <si>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</si>
  <si>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</si>
  <si>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</si>
  <si>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</si>
  <si>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</si>
  <si>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</si>
  <si>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</si>
  <si>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</si>
  <si>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</si>
  <si>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</si>
  <si>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</si>
  <si>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</si>
  <si>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</si>
  <si>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</si>
  <si>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</si>
  <si>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</si>
  <si>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</si>
  <si>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</si>
  <si>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</si>
  <si>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</si>
  <si>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</si>
  <si>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</si>
  <si>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</si>
  <si>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</si>
  <si>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</si>
  <si>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</si>
  <si>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</si>
  <si>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</si>
  <si>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</si>
  <si>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</si>
  <si>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</si>
  <si>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</si>
  <si>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</si>
  <si>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</si>
  <si>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</si>
  <si>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</si>
  <si>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</si>
  <si>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</si>
  <si>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</si>
  <si>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</si>
  <si>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</si>
  <si>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</si>
  <si>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</si>
  <si>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</si>
  <si>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</si>
  <si>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</si>
  <si>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</si>
  <si>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</si>
  <si>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</si>
  <si>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</si>
  <si>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</si>
  <si>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</si>
  <si>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</si>
  <si>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</si>
  <si>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</si>
  <si>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</si>
  <si>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</si>
  <si>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</si>
  <si>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</si>
  <si>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</si>
  <si>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</si>
  <si>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</si>
  <si>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</si>
  <si>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</si>
  <si>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</si>
  <si>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</si>
  <si>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</si>
  <si>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</si>
  <si>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</si>
  <si>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</si>
  <si>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</si>
  <si>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</si>
  <si>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</si>
  <si>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</si>
  <si>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</si>
  <si>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</si>
  <si>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</si>
  <si>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</si>
  <si>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</si>
  <si>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</si>
  <si>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</si>
  <si>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</si>
  <si>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</si>
  <si>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</si>
  <si>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</si>
  <si>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</si>
  <si>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</si>
  <si>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</si>
  <si>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</si>
  <si>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</si>
  <si>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</si>
  <si>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</si>
  <si>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</si>
  <si>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</si>
  <si>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</si>
  <si>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</si>
  <si>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</si>
  <si>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</si>
  <si>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</si>
  <si>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</si>
  <si>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</si>
  <si>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</si>
  <si>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</si>
  <si>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</si>
  <si>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</si>
  <si>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</si>
  <si>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</si>
  <si>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</si>
  <si>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</si>
  <si>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</si>
  <si>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</si>
  <si>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</si>
  <si>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</si>
  <si>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</si>
  <si>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</si>
  <si>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</si>
  <si>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</si>
  <si>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</si>
  <si>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</si>
  <si>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</si>
  <si>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</si>
  <si>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</si>
  <si>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</si>
  <si>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</si>
  <si>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</si>
  <si>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</si>
  <si>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</si>
  <si>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</si>
  <si>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</si>
  <si>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</si>
  <si>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</si>
  <si>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</si>
  <si>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</si>
  <si>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</si>
  <si>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</si>
  <si>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</si>
  <si>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</si>
  <si>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</si>
  <si>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</si>
  <si>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</si>
  <si>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</si>
  <si>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</si>
  <si>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</si>
  <si>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</si>
  <si>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</si>
  <si>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</si>
  <si>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</si>
  <si>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</si>
  <si>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</si>
  <si>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</si>
  <si>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</si>
  <si>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</si>
  <si>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</si>
  <si>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</si>
  <si>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</si>
  <si>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</si>
  <si>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</si>
  <si>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</si>
  <si>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</si>
  <si>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</si>
  <si>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</si>
  <si>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</si>
  <si>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</si>
  <si>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</si>
  <si>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</si>
  <si>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</si>
  <si>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</si>
  <si>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</si>
  <si>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</si>
  <si>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</si>
  <si>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</si>
  <si>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</si>
  <si>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</si>
  <si>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</si>
  <si>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</si>
  <si>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</si>
  <si>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</si>
  <si>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</si>
  <si>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</si>
  <si>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</si>
  <si>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</si>
  <si>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</si>
  <si>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</si>
  <si>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</si>
  <si>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</si>
  <si>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</si>
  <si>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</si>
  <si>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</si>
  <si>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</si>
  <si>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</si>
  <si>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</si>
  <si>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</si>
  <si>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</si>
  <si>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</si>
  <si>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</si>
  <si>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</si>
  <si>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</si>
  <si>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</si>
  <si>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</si>
  <si>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</si>
  <si>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</si>
  <si>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</si>
  <si>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</si>
  <si>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</si>
  <si>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</si>
  <si>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</si>
  <si>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</si>
  <si>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</si>
  <si>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</si>
  <si>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</si>
  <si>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</si>
  <si>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</si>
  <si>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</si>
  <si>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</si>
  <si>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</si>
  <si>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</si>
  <si>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</si>
  <si>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</si>
  <si>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</si>
  <si>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</si>
  <si>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</si>
  <si>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</si>
  <si>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</si>
  <si>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</si>
  <si>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</si>
  <si>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</si>
  <si>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</si>
  <si>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</si>
  <si>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</si>
  <si>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</si>
  <si>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</si>
  <si>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</si>
  <si>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</si>
  <si>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</si>
  <si>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</si>
  <si>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</si>
  <si>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</si>
  <si>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</si>
  <si>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</si>
  <si>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</si>
  <si>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</si>
  <si>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</si>
  <si>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</si>
  <si>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</si>
  <si>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</si>
  <si>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</si>
  <si>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</si>
  <si>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</si>
  <si>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</si>
  <si>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</si>
  <si>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</si>
  <si>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</si>
  <si>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</si>
  <si>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</si>
  <si>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</si>
  <si>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</si>
  <si>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</si>
  <si>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</si>
  <si>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</si>
  <si>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</si>
  <si>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</si>
  <si>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</si>
  <si>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</si>
  <si>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</si>
  <si>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</si>
  <si>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</si>
  <si>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</si>
  <si>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</si>
  <si>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</si>
  <si>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</si>
  <si>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</si>
  <si>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</si>
  <si>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</si>
  <si>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</si>
  <si>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</si>
  <si>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</si>
  <si>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</si>
  <si>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</si>
  <si>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</si>
  <si>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</si>
  <si>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</si>
  <si>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</si>
  <si>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</si>
  <si>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</si>
  <si>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</si>
  <si>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</si>
  <si>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</si>
  <si>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</si>
  <si>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</si>
  <si>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</si>
  <si>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</si>
  <si>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</si>
  <si>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</si>
  <si>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</si>
  <si>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</si>
  <si>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</si>
  <si>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</si>
  <si>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</si>
  <si>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</si>
  <si>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</si>
  <si>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</si>
  <si>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</si>
  <si>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</si>
  <si>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</si>
  <si>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</si>
  <si>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</si>
  <si>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</si>
  <si>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</si>
  <si>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</si>
  <si>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</si>
  <si>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</si>
  <si>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</si>
  <si>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</si>
  <si>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</si>
  <si>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</si>
  <si>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</si>
  <si>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</si>
  <si>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</si>
  <si>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</si>
  <si>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</si>
  <si>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</si>
  <si>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</si>
  <si>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</si>
  <si>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</si>
  <si>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</si>
  <si>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</si>
  <si>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</si>
  <si>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</si>
  <si>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</si>
  <si>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</si>
  <si>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</si>
  <si>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</si>
  <si>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</si>
  <si>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</si>
  <si>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</si>
  <si>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</si>
  <si>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</si>
  <si>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</si>
  <si>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</si>
  <si>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</si>
  <si>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</si>
  <si>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</si>
  <si>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</si>
  <si>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</si>
  <si>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</si>
  <si>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</si>
  <si>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</si>
  <si>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</si>
  <si>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</si>
  <si>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</si>
  <si>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</si>
  <si>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</si>
  <si>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</si>
  <si>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</si>
  <si>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</si>
  <si>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</si>
  <si>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</si>
  <si>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</si>
  <si>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</si>
  <si>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</si>
  <si>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</si>
  <si>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</si>
  <si>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</si>
  <si>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</si>
  <si>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</si>
  <si>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</si>
  <si>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</si>
  <si>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</si>
  <si>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</si>
  <si>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</si>
  <si>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</si>
  <si>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</si>
  <si>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</si>
  <si>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</si>
  <si>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</si>
  <si>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</si>
  <si>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</si>
  <si>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</si>
  <si>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</si>
  <si>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</si>
  <si>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</si>
  <si>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</si>
  <si>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</si>
  <si>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</si>
  <si>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</si>
  <si>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</si>
  <si>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</si>
  <si>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</si>
  <si>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</si>
  <si>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</si>
  <si>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</si>
  <si>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</si>
  <si>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</si>
  <si>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</si>
  <si>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</si>
  <si>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</si>
  <si>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</si>
  <si>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</si>
  <si>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</si>
  <si>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</si>
  <si>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</si>
  <si>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</si>
  <si>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</si>
  <si>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</si>
  <si>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</si>
  <si>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</si>
  <si>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</si>
  <si>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</si>
  <si>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</si>
  <si>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</si>
  <si>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</si>
  <si>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</si>
  <si>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</si>
  <si>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</si>
  <si>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</si>
  <si>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</si>
  <si>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</si>
  <si>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</si>
  <si>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</si>
  <si>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</si>
  <si>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</si>
  <si>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</si>
  <si>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</si>
  <si>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</si>
  <si>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</si>
  <si>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</si>
  <si>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</si>
  <si>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</si>
  <si>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</si>
  <si>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</si>
  <si>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</si>
  <si>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</si>
  <si>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</si>
  <si>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</si>
  <si>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</si>
  <si>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</si>
  <si>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</si>
  <si>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</si>
  <si>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</si>
  <si>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</si>
  <si>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</si>
  <si>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</si>
  <si>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</si>
  <si>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</si>
  <si>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</si>
  <si>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</si>
  <si>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</si>
  <si>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</si>
  <si>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</si>
  <si>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</si>
  <si>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</si>
  <si>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</si>
  <si>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</si>
  <si>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</si>
  <si>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</si>
  <si>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</si>
  <si>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</si>
  <si>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</si>
  <si>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</si>
  <si>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</si>
  <si>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</si>
  <si>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</si>
  <si>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</si>
  <si>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</si>
  <si>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</si>
  <si>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</si>
  <si>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</si>
  <si>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</si>
  <si>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</si>
  <si>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</si>
  <si>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</si>
  <si>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</si>
  <si>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</si>
  <si>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</si>
  <si>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</si>
  <si>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</si>
  <si>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</si>
  <si>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</si>
  <si>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</si>
  <si>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</si>
  <si>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</si>
  <si>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</si>
  <si>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</si>
  <si>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</si>
  <si>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</si>
  <si>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</si>
  <si>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</si>
  <si>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</si>
  <si>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</si>
  <si>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</si>
  <si>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</si>
  <si>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</si>
  <si>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</si>
  <si>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</si>
  <si>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</si>
  <si>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</si>
  <si>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</si>
  <si>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</si>
  <si>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</si>
  <si>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</si>
  <si>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</si>
  <si>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</si>
  <si>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</si>
  <si>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</si>
  <si>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</si>
  <si>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</si>
  <si>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</si>
  <si>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</si>
  <si>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</si>
  <si>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</si>
  <si>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</si>
  <si>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</si>
  <si>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</si>
  <si>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</si>
  <si>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</si>
  <si>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</si>
  <si>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</si>
  <si>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</si>
  <si>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</si>
  <si>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</si>
  <si>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</si>
  <si>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</si>
  <si>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</si>
  <si>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</si>
  <si>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</si>
  <si>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</si>
  <si>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</si>
  <si>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</si>
  <si>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</si>
  <si>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</si>
  <si>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</si>
  <si>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</si>
  <si>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</si>
  <si>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</si>
  <si>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</si>
  <si>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</si>
  <si>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</si>
  <si>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</si>
  <si>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</si>
  <si>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</si>
  <si>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</si>
  <si>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</si>
  <si>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</si>
  <si>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</si>
  <si>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</si>
  <si>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</si>
  <si>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</si>
  <si>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</si>
  <si>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</si>
  <si>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</si>
  <si>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</si>
  <si>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</si>
  <si>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</si>
  <si>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</si>
  <si>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</si>
  <si>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</si>
  <si>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</si>
  <si>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</si>
  <si>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</si>
  <si>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</si>
  <si>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</si>
  <si>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</si>
  <si>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</si>
  <si>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</si>
  <si>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</si>
  <si>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</si>
  <si>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</si>
  <si>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</si>
  <si>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</si>
  <si>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</si>
  <si>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</si>
  <si>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</si>
  <si>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</si>
  <si>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</si>
  <si>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</si>
  <si>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</si>
  <si>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</si>
  <si>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</si>
  <si>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</si>
  <si>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</si>
  <si>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</si>
  <si>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</si>
  <si>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</si>
  <si>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</si>
  <si>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</si>
  <si>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</si>
  <si>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</si>
  <si>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</si>
  <si>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</si>
  <si>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</si>
  <si>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</si>
  <si>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</si>
  <si>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</si>
  <si>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</si>
  <si>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</si>
  <si>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</si>
  <si>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</si>
  <si>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</si>
  <si>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</si>
  <si>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</si>
  <si>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</si>
  <si>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</si>
  <si>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</si>
  <si>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</si>
  <si>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</si>
  <si>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</si>
  <si>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</si>
  <si>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</si>
  <si>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</si>
  <si>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</si>
  <si>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</si>
  <si>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</si>
  <si>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</si>
  <si>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</si>
  <si>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</si>
  <si>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</si>
  <si>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</si>
  <si>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</si>
  <si>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</si>
  <si>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</si>
  <si>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</si>
  <si>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</si>
  <si>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</si>
  <si>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</si>
  <si>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</si>
  <si>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</si>
  <si>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</si>
  <si>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</si>
  <si>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</si>
  <si>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</si>
  <si>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</si>
  <si>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</si>
  <si>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</si>
  <si>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</si>
  <si>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</si>
  <si>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</si>
  <si>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</si>
  <si>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</si>
  <si>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</si>
  <si>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</si>
  <si>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</si>
  <si>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</si>
  <si>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</si>
  <si>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</si>
  <si>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</si>
  <si>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</si>
  <si>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</si>
  <si>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</si>
  <si>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</si>
  <si>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</si>
  <si>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</si>
  <si>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</si>
  <si>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</si>
  <si>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</si>
  <si>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</si>
  <si>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</si>
  <si>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</si>
  <si>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</si>
  <si>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</si>
  <si>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</si>
  <si>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</si>
  <si>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</si>
  <si>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</si>
  <si>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</si>
  <si>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</si>
  <si>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</si>
  <si>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</si>
  <si>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</si>
  <si>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</si>
  <si>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</si>
  <si>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</si>
  <si>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</si>
  <si>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</si>
  <si>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</si>
  <si>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</si>
  <si>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</si>
  <si>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</si>
  <si>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</si>
  <si>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</si>
  <si>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</si>
  <si>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</si>
  <si>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</si>
  <si>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</si>
  <si>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</si>
  <si>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</si>
  <si>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</si>
  <si>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</si>
  <si>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</si>
  <si>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</si>
  <si>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</si>
  <si>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</si>
  <si>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</si>
  <si>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</si>
  <si>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</si>
  <si>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</si>
  <si>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</si>
  <si>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</si>
  <si>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</si>
  <si>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</si>
  <si>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</si>
  <si>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</si>
  <si>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</si>
  <si>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</si>
  <si>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</si>
  <si>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</si>
  <si>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</si>
  <si>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</si>
  <si>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</si>
  <si>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</si>
  <si>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</si>
  <si>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</si>
  <si>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</si>
  <si>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</si>
  <si>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</si>
  <si>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</si>
  <si>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</si>
  <si>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</si>
  <si>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</si>
  <si>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</si>
  <si>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</si>
  <si>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</si>
  <si>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</si>
  <si>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</si>
  <si>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</si>
  <si>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</si>
  <si>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</si>
  <si>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</si>
  <si>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</si>
  <si>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</si>
  <si>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</si>
  <si>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</si>
  <si>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</si>
  <si>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</si>
  <si>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</si>
  <si>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</si>
  <si>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</si>
  <si>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</si>
  <si>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</si>
  <si>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</si>
  <si>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</si>
  <si>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</si>
  <si>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</si>
  <si>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</si>
  <si>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</si>
  <si>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</si>
  <si>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</si>
  <si>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</si>
  <si>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</si>
  <si>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</si>
  <si>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</si>
  <si>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</si>
  <si>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</si>
  <si>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</si>
  <si>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</si>
  <si>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</si>
  <si>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</si>
  <si>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</si>
  <si>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</si>
  <si>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</si>
  <si>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</si>
  <si>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</si>
  <si>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</si>
  <si>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</si>
  <si>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</si>
  <si>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</si>
  <si>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</si>
  <si>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</si>
  <si>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</si>
  <si>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</si>
  <si>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</si>
  <si>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</si>
  <si>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</si>
  <si>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</si>
  <si>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</si>
  <si>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</si>
  <si>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</si>
  <si>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</si>
  <si>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</si>
  <si>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</si>
  <si>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</si>
  <si>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</si>
  <si>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</si>
  <si>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</si>
  <si>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</si>
  <si>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</si>
  <si>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</si>
  <si>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</si>
  <si>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</si>
  <si>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</si>
  <si>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</si>
  <si>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</si>
  <si>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</si>
  <si>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</si>
  <si>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</si>
  <si>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</si>
  <si>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</si>
  <si>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</si>
  <si>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</si>
  <si>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</si>
  <si>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</si>
  <si>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</si>
  <si>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</si>
  <si>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</si>
  <si>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</si>
  <si>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</si>
  <si>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</si>
  <si>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</si>
  <si>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</si>
  <si>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</si>
  <si>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</si>
  <si>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</si>
  <si>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</si>
  <si>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</si>
  <si>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</si>
  <si>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</si>
  <si>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</si>
  <si>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</si>
  <si>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</si>
  <si>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</si>
  <si>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</si>
  <si>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</si>
  <si>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</si>
  <si>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</si>
  <si>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</si>
  <si>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</si>
  <si>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</si>
  <si>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</si>
  <si>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</si>
  <si>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</si>
  <si>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</si>
  <si>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</si>
  <si>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</si>
  <si>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</si>
  <si>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</si>
  <si>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</si>
  <si>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</si>
  <si>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</si>
  <si>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</si>
  <si>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</si>
  <si>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</si>
  <si>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</si>
  <si>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</si>
  <si>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</si>
  <si>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</si>
  <si>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</si>
  <si>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</si>
  <si>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</si>
  <si>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</si>
  <si>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</si>
  <si>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</si>
  <si>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</si>
  <si>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</si>
  <si>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</si>
  <si>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</si>
  <si>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</si>
  <si>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</si>
  <si>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</si>
  <si>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</si>
  <si>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</si>
  <si>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</si>
  <si>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</si>
  <si>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</si>
  <si>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</si>
  <si>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</si>
  <si>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</si>
  <si>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</si>
  <si>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</si>
  <si>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</si>
  <si>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</si>
  <si>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</si>
  <si>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</si>
  <si>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</si>
  <si>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</si>
  <si>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</si>
  <si>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</si>
  <si>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</si>
  <si>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</si>
  <si>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</si>
  <si>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</si>
  <si>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</si>
  <si>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</si>
  <si>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</si>
  <si>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</si>
  <si>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</si>
  <si>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</si>
  <si>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</si>
  <si>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</si>
  <si>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</si>
  <si>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</si>
  <si>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</si>
  <si>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</si>
  <si>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</si>
  <si>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</si>
  <si>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</si>
  <si>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</si>
  <si>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</si>
  <si>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</si>
  <si>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</si>
  <si>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</si>
  <si>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</si>
  <si>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</si>
  <si>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</si>
  <si>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</si>
  <si>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</si>
  <si>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</si>
  <si>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</si>
  <si>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</si>
  <si>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</si>
  <si>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</si>
  <si>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</si>
  <si>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</si>
  <si>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</si>
  <si>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</si>
  <si>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</si>
  <si>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</si>
  <si>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</si>
  <si>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</si>
  <si>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</si>
  <si>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</si>
  <si>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</si>
  <si>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</si>
  <si>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</si>
  <si>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</si>
  <si>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</si>
  <si>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</si>
  <si>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</si>
  <si>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</si>
  <si>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</si>
  <si>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</si>
  <si>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</si>
  <si>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</si>
  <si>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</si>
  <si>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</si>
  <si>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</si>
  <si>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</si>
  <si>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</si>
  <si>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</si>
  <si>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</si>
  <si>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</si>
  <si>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</si>
  <si>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</si>
  <si>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</si>
  <si>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</si>
  <si>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</si>
  <si>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</si>
  <si>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</si>
  <si>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</si>
  <si>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</si>
  <si>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</si>
  <si>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</si>
  <si>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</si>
  <si>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</si>
  <si>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</si>
  <si>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</si>
  <si>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</si>
  <si>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</si>
  <si>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</si>
  <si>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</si>
  <si>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</si>
  <si>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</si>
  <si>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</si>
  <si>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</si>
  <si>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</si>
  <si>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</si>
  <si>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</si>
  <si>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</si>
  <si>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</si>
  <si>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</si>
  <si>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</si>
  <si>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</si>
  <si>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</si>
  <si>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</si>
  <si>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</si>
  <si>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</si>
  <si>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</si>
  <si>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</si>
  <si>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</si>
  <si>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</si>
  <si>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</si>
  <si>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</si>
  <si>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</si>
  <si>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</si>
  <si>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</si>
  <si>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</si>
  <si>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</si>
  <si>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</si>
  <si>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</si>
  <si>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</si>
  <si>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</si>
  <si>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</si>
  <si>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</si>
  <si>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</si>
  <si>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</si>
  <si>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</si>
  <si>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</si>
  <si>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</si>
  <si>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</si>
  <si>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</si>
  <si>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</si>
  <si>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</si>
  <si>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</si>
  <si>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</si>
  <si>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</si>
  <si>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</si>
  <si>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</si>
  <si>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</si>
  <si>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</si>
  <si>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</si>
  <si>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</si>
  <si>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</si>
  <si>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</si>
  <si>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</si>
  <si>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</si>
  <si>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</si>
  <si>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</si>
  <si>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</si>
  <si>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</si>
  <si>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</si>
  <si>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</si>
  <si>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</si>
  <si>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</si>
  <si>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</si>
  <si>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</si>
  <si>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</si>
  <si>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</si>
  <si>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</si>
  <si>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</si>
  <si>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</si>
  <si>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</si>
  <si>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</si>
  <si>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</si>
  <si>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</si>
  <si>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</si>
  <si>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</si>
  <si>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</si>
  <si>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</si>
  <si>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</si>
  <si>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</si>
  <si>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</si>
  <si>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</si>
  <si>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</si>
  <si>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</si>
  <si>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</si>
  <si>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</si>
  <si>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</si>
  <si>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</si>
  <si>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</si>
  <si>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</si>
  <si>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</si>
  <si>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</si>
  <si>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</si>
  <si>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</si>
  <si>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</si>
  <si>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</si>
  <si>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</si>
  <si>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</si>
  <si>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</si>
  <si>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</si>
  <si>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</si>
  <si>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</si>
  <si>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</si>
  <si>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</si>
  <si>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</si>
  <si>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</si>
  <si>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</si>
  <si>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</si>
  <si>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</si>
  <si>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</si>
  <si>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</si>
  <si>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</si>
  <si>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</si>
  <si>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</si>
  <si>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</si>
  <si>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</si>
  <si>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</si>
  <si>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</si>
  <si>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</si>
  <si>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</si>
  <si>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</si>
  <si>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</si>
  <si>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</si>
  <si>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</si>
  <si>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</si>
  <si>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</si>
  <si>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</si>
  <si>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</si>
  <si>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</si>
  <si>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</si>
  <si>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</si>
  <si>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</si>
  <si>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</si>
  <si>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</si>
  <si>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</si>
  <si>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</si>
  <si>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</si>
  <si>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</si>
  <si>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</si>
  <si>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</si>
  <si>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</si>
  <si>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</si>
  <si>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</si>
  <si>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</si>
  <si>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</si>
  <si>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</si>
  <si>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</si>
  <si>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</si>
  <si>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</si>
  <si>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</si>
  <si>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</si>
  <si>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</si>
  <si>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</si>
  <si>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</si>
  <si>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</si>
  <si>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</si>
  <si>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</si>
  <si>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</si>
  <si>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</si>
  <si>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</si>
  <si>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</si>
  <si>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</si>
  <si>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</si>
  <si>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</si>
  <si>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</si>
  <si>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</si>
  <si>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</si>
  <si>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</si>
  <si>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</si>
  <si>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</si>
  <si>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</si>
  <si>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</si>
  <si>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</si>
  <si>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</si>
  <si>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</si>
  <si>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</si>
  <si>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</si>
  <si>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</si>
  <si>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</si>
  <si>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</si>
  <si>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</si>
  <si>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</si>
  <si>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</si>
  <si>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</si>
  <si>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</si>
  <si>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</si>
  <si>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</si>
  <si>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</si>
  <si>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</si>
  <si>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</si>
  <si>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</si>
  <si>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</si>
  <si>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</si>
  <si>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</si>
  <si>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</si>
  <si>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</si>
  <si>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</si>
  <si>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</si>
  <si>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</si>
  <si>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</si>
  <si>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</si>
  <si>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</si>
  <si>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</si>
  <si>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</si>
  <si>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</si>
  <si>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</si>
  <si>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</si>
  <si>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</si>
  <si>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</si>
  <si>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</si>
  <si>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</si>
  <si>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</si>
  <si>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</si>
  <si>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</si>
  <si>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</si>
  <si>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</si>
  <si>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</si>
  <si>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</si>
  <si>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</si>
  <si>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</si>
  <si>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</si>
  <si>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</si>
  <si>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</si>
  <si>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</si>
  <si>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</si>
  <si>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</si>
  <si>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</si>
  <si>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</si>
  <si>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</si>
  <si>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</si>
  <si>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</si>
  <si>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</si>
  <si>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</si>
  <si>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</si>
  <si>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</si>
  <si>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</si>
  <si>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</si>
  <si>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</si>
  <si>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</si>
  <si>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</si>
  <si>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</si>
  <si>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</si>
  <si>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</si>
  <si>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</si>
  <si>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</si>
  <si>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</si>
  <si>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</si>
  <si>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</si>
  <si>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</si>
  <si>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</si>
  <si>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</si>
  <si>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</si>
  <si>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</si>
  <si>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</si>
  <si>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</si>
  <si>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</si>
  <si>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</si>
  <si>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</si>
  <si>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</si>
  <si>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</si>
  <si>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</si>
  <si>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</si>
  <si>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</si>
  <si>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</si>
  <si>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</si>
  <si>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</si>
  <si>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</si>
  <si>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</si>
  <si>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</si>
  <si>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</si>
  <si>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</si>
  <si>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</si>
  <si>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</si>
  <si>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</si>
  <si>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</si>
  <si>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</si>
  <si>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</si>
  <si>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</si>
  <si>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</si>
  <si>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</si>
  <si>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</si>
  <si>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</si>
  <si>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</si>
  <si>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</si>
  <si>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</si>
  <si>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</si>
  <si>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</si>
  <si>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</si>
  <si>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</si>
  <si>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</si>
  <si>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</si>
  <si>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</si>
  <si>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</si>
  <si>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</si>
  <si>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</si>
  <si>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</si>
  <si>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</si>
  <si>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</si>
  <si>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</si>
  <si>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</si>
  <si>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</si>
  <si>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</si>
  <si>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</si>
  <si>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</si>
  <si>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</si>
  <si>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</si>
  <si>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</si>
  <si>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</si>
  <si>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</si>
  <si>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</si>
  <si>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</si>
  <si>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</si>
  <si>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</si>
  <si>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</si>
  <si>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</si>
  <si>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</si>
  <si>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</si>
  <si>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</si>
  <si>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</si>
  <si>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</si>
  <si>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</si>
  <si>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</si>
  <si>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</si>
  <si>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</si>
  <si>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</si>
  <si>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</si>
  <si>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</si>
  <si>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</si>
  <si>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</si>
  <si>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</si>
  <si>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</si>
  <si>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</si>
  <si>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</si>
  <si>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</si>
  <si>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</si>
  <si>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</si>
  <si>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</si>
  <si>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</si>
  <si>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</si>
  <si>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</si>
  <si>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</si>
  <si>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</si>
  <si>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</si>
  <si>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</si>
  <si>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</si>
  <si>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</si>
  <si>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</si>
  <si>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</si>
  <si>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</si>
  <si>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</si>
  <si>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</si>
  <si>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</si>
  <si>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</si>
  <si>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</si>
  <si>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</si>
  <si>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</si>
  <si>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</si>
  <si>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</si>
  <si>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</si>
  <si>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</si>
  <si>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</si>
  <si>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</si>
  <si>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</si>
  <si>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</si>
  <si>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</si>
  <si>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</si>
  <si>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</si>
  <si>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</si>
  <si>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</si>
  <si>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</si>
  <si>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</si>
  <si>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</si>
  <si>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</si>
  <si>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</si>
  <si>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</si>
  <si>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</si>
  <si>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</si>
  <si>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</si>
  <si>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</si>
  <si>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</si>
  <si>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</si>
  <si>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</si>
  <si>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</si>
  <si>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</si>
  <si>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</si>
  <si>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</si>
  <si>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</si>
  <si>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</si>
  <si>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</si>
  <si>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</si>
  <si>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</si>
  <si>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</si>
  <si>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</si>
  <si>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</si>
  <si>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</si>
  <si>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</si>
  <si>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</si>
  <si>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</si>
  <si>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</si>
  <si>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</si>
  <si>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</si>
  <si>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</si>
  <si>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</si>
  <si>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</si>
  <si>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</si>
  <si>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</si>
  <si>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</si>
  <si>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</si>
  <si>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</si>
  <si>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</si>
  <si>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</si>
  <si>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</si>
  <si>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</si>
  <si>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</si>
  <si>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</si>
  <si>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</si>
  <si>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</si>
  <si>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</si>
  <si>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</si>
  <si>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</si>
  <si>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</si>
  <si>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</si>
  <si>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</si>
  <si>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</si>
  <si>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</si>
  <si>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</si>
  <si>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</si>
  <si>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</si>
  <si>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</si>
  <si>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</si>
  <si>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</si>
  <si>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</si>
  <si>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</si>
  <si>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</si>
  <si>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</si>
  <si>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</si>
  <si>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</si>
  <si>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</si>
  <si>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</si>
  <si>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</si>
  <si>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</si>
  <si>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</si>
  <si>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</si>
  <si>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</si>
  <si>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</si>
  <si>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</si>
  <si>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</si>
  <si>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</si>
  <si>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</si>
  <si>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</si>
  <si>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</si>
  <si>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</si>
  <si>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</si>
  <si>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</si>
  <si>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</si>
  <si>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</si>
  <si>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</si>
  <si>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</si>
  <si>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</si>
  <si>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</si>
  <si>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</si>
  <si>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</si>
  <si>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</si>
  <si>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</si>
  <si>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</si>
  <si>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</si>
  <si>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</si>
  <si>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</si>
  <si>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</si>
  <si>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</si>
  <si>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</si>
  <si>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</si>
  <si>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</si>
  <si>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</si>
  <si>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</si>
  <si>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</si>
  <si>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</si>
  <si>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</si>
  <si>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</si>
  <si>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</si>
  <si>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</si>
  <si>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</si>
  <si>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</si>
  <si>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</si>
  <si>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</si>
  <si>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</si>
  <si>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</si>
  <si>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</si>
  <si>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</si>
  <si>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</si>
  <si>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</si>
  <si>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</si>
  <si>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</si>
  <si>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</si>
  <si>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</si>
  <si>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</si>
  <si>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</si>
  <si>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</si>
  <si>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</si>
  <si>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</si>
  <si>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</si>
  <si>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</si>
  <si>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</si>
  <si>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</si>
  <si>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</si>
  <si>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</si>
  <si>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</si>
  <si>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</si>
  <si>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</si>
  <si>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</si>
  <si>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</si>
  <si>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</si>
  <si>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</si>
  <si>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</si>
  <si>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</si>
  <si>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</si>
  <si>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</si>
  <si>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</si>
  <si>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</si>
  <si>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</si>
  <si>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</si>
  <si>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</si>
  <si>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</si>
  <si>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</si>
  <si>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</si>
  <si>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</si>
  <si>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</si>
  <si>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</si>
  <si>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</si>
  <si>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</si>
  <si>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</si>
  <si>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</si>
  <si>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</si>
  <si>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</si>
  <si>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</si>
  <si>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</si>
  <si>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</si>
  <si>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</si>
  <si>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</si>
  <si>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</si>
  <si>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</si>
  <si>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</si>
  <si>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</si>
  <si>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</si>
  <si>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</si>
  <si>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</si>
  <si>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</si>
  <si>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</si>
  <si>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</si>
  <si>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</si>
  <si>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</si>
  <si>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</si>
  <si>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</si>
  <si>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</si>
  <si>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</si>
  <si>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</si>
  <si>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</si>
  <si>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</si>
  <si>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</si>
  <si>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</si>
  <si>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</si>
  <si>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</si>
  <si>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</si>
  <si>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</si>
  <si>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</si>
  <si>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</si>
  <si>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</si>
  <si>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</si>
  <si>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</si>
  <si>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</si>
  <si>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</si>
  <si>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</si>
  <si>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</si>
  <si>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</si>
  <si>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</si>
  <si>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</si>
  <si>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</si>
  <si>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</si>
  <si>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</si>
  <si>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</si>
  <si>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</si>
  <si>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</si>
  <si>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</si>
  <si>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</si>
  <si>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</si>
  <si>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</si>
  <si>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</si>
  <si>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</si>
  <si>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</si>
  <si>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</si>
  <si>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</si>
  <si>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</si>
  <si>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</si>
  <si>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</si>
  <si>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</si>
  <si>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</si>
  <si>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</si>
  <si>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</si>
  <si>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</si>
  <si>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</si>
  <si>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</si>
  <si>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</si>
  <si>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</si>
  <si>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</si>
  <si>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</si>
  <si>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</si>
  <si>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</si>
  <si>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</si>
  <si>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</si>
  <si>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</si>
  <si>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</si>
  <si>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</si>
  <si>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</si>
  <si>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</si>
  <si>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</si>
  <si>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</si>
  <si>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</si>
  <si>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</si>
  <si>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</si>
  <si>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</si>
  <si>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</si>
  <si>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</si>
  <si>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</si>
  <si>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</si>
  <si>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</si>
  <si>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</si>
  <si>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</si>
  <si>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</si>
  <si>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</si>
  <si>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</si>
  <si>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</si>
  <si>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</si>
  <si>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</si>
  <si>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</si>
  <si>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</si>
  <si>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</si>
  <si>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</si>
  <si>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</si>
  <si>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</si>
  <si>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</si>
  <si>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</si>
  <si>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</si>
  <si>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</si>
  <si>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</si>
  <si>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</si>
  <si>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</si>
  <si>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</si>
  <si>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</si>
  <si>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</si>
  <si>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</si>
  <si>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</si>
  <si>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</si>
  <si>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</si>
  <si>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</si>
  <si>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</si>
  <si>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</si>
  <si>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</si>
  <si>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</si>
  <si>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</si>
  <si>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</si>
  <si>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</si>
  <si>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</si>
  <si>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</si>
  <si>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</si>
  <si>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</si>
  <si>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</si>
  <si>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</si>
  <si>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</si>
  <si>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</si>
  <si>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</si>
  <si>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</si>
  <si>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</si>
  <si>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</si>
  <si>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</si>
  <si>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</si>
  <si>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</si>
  <si>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</si>
  <si>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</si>
  <si>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</si>
  <si>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</si>
  <si>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</si>
  <si>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</si>
  <si>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</si>
  <si>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</si>
  <si>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</si>
  <si>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</si>
  <si>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</si>
  <si>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</si>
  <si>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</si>
  <si>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</si>
  <si>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</si>
  <si>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</si>
  <si>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</si>
  <si>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</si>
  <si>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</si>
  <si>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</si>
  <si>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</si>
  <si>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</si>
  <si>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</si>
  <si>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</si>
  <si>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</si>
  <si>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</si>
  <si>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</si>
  <si>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</si>
  <si>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</si>
  <si>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</si>
  <si>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</si>
  <si>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</si>
  <si>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</si>
  <si>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</si>
  <si>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</si>
  <si>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</si>
  <si>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</si>
  <si>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</si>
  <si>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</si>
  <si>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</si>
  <si>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</si>
  <si>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</si>
  <si>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</si>
  <si>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</si>
  <si>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</si>
  <si>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</si>
  <si>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</si>
  <si>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</si>
  <si>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</si>
  <si>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</si>
  <si>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</si>
  <si>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</si>
  <si>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</si>
  <si>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</si>
  <si>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</si>
  <si>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</si>
  <si>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</si>
  <si>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</si>
  <si>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</si>
  <si>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</si>
  <si>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</si>
  <si>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</si>
  <si>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</si>
  <si>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</si>
  <si>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</si>
  <si>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</si>
  <si>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</si>
  <si>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</si>
  <si>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</si>
  <si>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</si>
  <si>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</si>
  <si>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</si>
  <si>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</si>
  <si>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</si>
  <si>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</si>
  <si>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</si>
  <si>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</si>
  <si>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</si>
  <si>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</si>
  <si>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</si>
  <si>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</si>
  <si>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</si>
  <si>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</si>
  <si>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</si>
  <si>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</si>
  <si>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</si>
  <si>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</si>
  <si>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</si>
  <si>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</si>
  <si>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</si>
  <si>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</si>
  <si>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</si>
  <si>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</si>
  <si>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</si>
  <si>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</si>
  <si>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</si>
  <si>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</si>
  <si>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</si>
  <si>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</si>
  <si>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</si>
  <si>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</si>
  <si>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</si>
  <si>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</si>
  <si>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</si>
  <si>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</si>
  <si>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</si>
  <si>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</si>
  <si>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</si>
  <si>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</si>
  <si>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</si>
  <si>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</si>
  <si>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</si>
  <si>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</si>
  <si>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</si>
  <si>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</si>
  <si>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</si>
  <si>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</si>
  <si>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</si>
  <si>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</si>
  <si>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</si>
  <si>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</si>
  <si>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</si>
  <si>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</si>
  <si>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</si>
  <si>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</si>
  <si>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</si>
  <si>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</si>
  <si>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</si>
  <si>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</si>
  <si>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</si>
  <si>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</si>
  <si>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</si>
  <si>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</si>
  <si>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</si>
  <si>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</si>
  <si>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</si>
  <si>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</si>
  <si>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</si>
  <si>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</si>
  <si>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</si>
  <si>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</si>
  <si>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</si>
  <si>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</si>
  <si>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</si>
  <si>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</si>
  <si>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</si>
  <si>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</si>
  <si>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</si>
  <si>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</si>
  <si>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</si>
  <si>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</si>
  <si>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</si>
  <si>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</si>
  <si>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</si>
  <si>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</si>
  <si>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</si>
  <si>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</si>
  <si>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</si>
  <si>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</si>
  <si>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</si>
  <si>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</si>
  <si>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</si>
  <si>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</si>
  <si>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</si>
  <si>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</si>
  <si>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</si>
  <si>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</si>
  <si>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</si>
  <si>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</si>
  <si>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</si>
  <si>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</si>
  <si>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</si>
  <si>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</si>
  <si>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</si>
  <si>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</si>
  <si>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</si>
  <si>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</si>
  <si>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</si>
  <si>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</si>
  <si>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</si>
  <si>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</si>
  <si>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</si>
  <si>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</si>
  <si>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</si>
  <si>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</si>
  <si>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</si>
  <si>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</si>
  <si>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</si>
  <si>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</si>
  <si>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</si>
  <si>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</si>
  <si>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</si>
  <si>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</si>
  <si>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</si>
  <si>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</si>
  <si>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</si>
  <si>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</si>
  <si>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</si>
  <si>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</si>
  <si>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</si>
  <si>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</si>
  <si>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</si>
  <si>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</si>
  <si>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</si>
  <si>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</si>
  <si>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</si>
  <si>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</si>
  <si>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</si>
  <si>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</si>
  <si>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</si>
  <si>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</si>
  <si>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</si>
  <si>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</si>
  <si>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</si>
  <si>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</si>
  <si>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</si>
  <si>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</si>
  <si>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</si>
  <si>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</si>
  <si>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</si>
  <si>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</si>
  <si>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</si>
  <si>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</si>
  <si>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</si>
  <si>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</si>
  <si>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</si>
  <si>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</si>
  <si>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</si>
  <si>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</si>
  <si>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</si>
  <si>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</si>
  <si>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</si>
  <si>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</si>
  <si>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</si>
  <si>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</si>
  <si>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</si>
  <si>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</si>
  <si>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</si>
  <si>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</si>
  <si>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</si>
  <si>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</si>
  <si>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</si>
  <si>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</si>
  <si>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</si>
  <si>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</si>
  <si>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</si>
  <si>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</si>
  <si>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</si>
  <si>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</si>
  <si>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</si>
  <si>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</si>
  <si>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</si>
  <si>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</si>
  <si>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</si>
  <si>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</si>
  <si>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</si>
  <si>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</si>
  <si>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</si>
  <si>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</si>
  <si>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</si>
  <si>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</si>
  <si>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</si>
  <si>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</si>
  <si>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</si>
  <si>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</si>
  <si>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</si>
  <si>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</si>
  <si>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</si>
  <si>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</si>
  <si>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</si>
  <si>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</si>
  <si>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</si>
  <si>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</si>
  <si>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</si>
  <si>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</si>
  <si>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</si>
  <si>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</si>
  <si>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</si>
  <si>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</si>
  <si>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</si>
  <si>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</si>
  <si>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</si>
  <si>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</si>
  <si>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</si>
  <si>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</si>
  <si>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</si>
  <si>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</si>
  <si>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</si>
  <si>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</si>
  <si>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</si>
  <si>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</si>
  <si>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</si>
  <si>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</si>
  <si>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</si>
  <si>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</si>
  <si>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</si>
  <si>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</si>
  <si>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</si>
  <si>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</si>
  <si>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</si>
  <si>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</si>
  <si>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</si>
  <si>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</si>
  <si>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</si>
  <si>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</si>
  <si>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</si>
  <si>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</si>
  <si>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</si>
  <si>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</si>
  <si>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</si>
  <si>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</si>
  <si>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</si>
  <si>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</si>
  <si>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</si>
  <si>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</si>
  <si>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</si>
  <si>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</si>
  <si>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</si>
  <si>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</si>
  <si>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</si>
  <si>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</si>
  <si>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</si>
  <si>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</si>
  <si>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</si>
  <si>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</si>
  <si>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</si>
  <si>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</si>
  <si>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</si>
  <si>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</si>
  <si>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</si>
  <si>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</si>
  <si>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</si>
  <si>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</si>
  <si>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</si>
  <si>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</si>
  <si>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</si>
  <si>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</si>
  <si>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</si>
  <si>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</si>
  <si>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</si>
  <si>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</si>
  <si>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</si>
  <si>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</si>
  <si>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</si>
  <si>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</si>
  <si>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</si>
  <si>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</si>
  <si>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</si>
  <si>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</si>
  <si>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</si>
  <si>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</si>
  <si>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</si>
  <si>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</si>
  <si>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</si>
  <si>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</si>
  <si>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</si>
  <si>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</si>
  <si>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</si>
  <si>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</si>
  <si>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</si>
  <si>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</si>
  <si>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</si>
  <si>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</si>
  <si>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</si>
  <si>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</si>
  <si>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</si>
  <si>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</si>
  <si>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</si>
  <si>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</si>
  <si>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</si>
  <si>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</si>
  <si>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</si>
  <si>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</si>
  <si>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</si>
  <si>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</si>
  <si>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</si>
  <si>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</si>
  <si>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</si>
  <si>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</si>
  <si>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</si>
  <si>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</si>
  <si>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</si>
  <si>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</si>
  <si>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</si>
  <si>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</si>
  <si>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</si>
  <si>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</si>
  <si>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</si>
  <si>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</si>
  <si>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</si>
  <si>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</si>
  <si>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</si>
  <si>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</si>
  <si>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</si>
  <si>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</si>
  <si>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</si>
  <si>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</si>
  <si>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</si>
  <si>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</si>
  <si>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</si>
  <si>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</si>
  <si>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</si>
  <si>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</si>
  <si>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</si>
  <si>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</si>
  <si>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</si>
  <si>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</si>
  <si>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</si>
  <si>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</si>
  <si>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</si>
  <si>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</si>
  <si>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</si>
  <si>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</si>
  <si>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</si>
  <si>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</si>
  <si>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</si>
  <si>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</si>
  <si>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</si>
  <si>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</si>
  <si>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</si>
  <si>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</si>
  <si>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</si>
  <si>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</si>
  <si>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</si>
  <si>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</si>
  <si>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</si>
  <si>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</si>
  <si>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</si>
  <si>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</si>
  <si>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</si>
  <si>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</si>
  <si>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</si>
  <si>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</si>
  <si>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</si>
  <si>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</si>
  <si>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</si>
  <si>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</si>
  <si>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</si>
  <si>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</si>
  <si>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</si>
  <si>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</si>
  <si>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</si>
  <si>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</si>
  <si>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</si>
  <si>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</si>
  <si>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</si>
  <si>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</si>
  <si>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</si>
  <si>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</si>
  <si>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</si>
  <si>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</si>
  <si>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</si>
  <si>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</si>
  <si>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</si>
  <si>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</si>
  <si>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</si>
  <si>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</si>
  <si>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</si>
  <si>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</si>
  <si>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</si>
  <si>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</si>
  <si>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</si>
  <si>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</si>
  <si>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</si>
  <si>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</si>
  <si>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</si>
  <si>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</si>
  <si>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</si>
  <si>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</si>
  <si>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</si>
  <si>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</si>
  <si>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</si>
  <si>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</si>
  <si>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</si>
  <si>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</si>
  <si>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</si>
  <si>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</si>
  <si>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</si>
  <si>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</si>
  <si>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</si>
  <si>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</si>
  <si>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</si>
  <si>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</si>
  <si>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</si>
  <si>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</si>
  <si>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</si>
  <si>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</si>
  <si>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</si>
  <si>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</si>
  <si>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</si>
  <si>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</si>
  <si>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</si>
  <si>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</si>
  <si>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</si>
  <si>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</si>
  <si>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</si>
  <si>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</si>
  <si>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</si>
  <si>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</si>
  <si>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</si>
  <si>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</si>
  <si>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</si>
  <si>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</si>
  <si>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</si>
  <si>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</si>
  <si>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</si>
  <si>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</si>
  <si>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</si>
  <si>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</si>
  <si>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</si>
  <si>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</si>
  <si>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</si>
  <si>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</si>
  <si>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</si>
  <si>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</si>
  <si>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</si>
  <si>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</si>
  <si>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</si>
  <si>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</si>
  <si>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</si>
  <si>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</si>
  <si>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</si>
  <si>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</si>
  <si>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</si>
  <si>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</si>
  <si>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</si>
  <si>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</si>
  <si>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</si>
  <si>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</si>
  <si>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</si>
  <si>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</si>
  <si>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</si>
  <si>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</si>
  <si>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</si>
  <si>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</si>
  <si>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</si>
  <si>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</si>
  <si>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</si>
  <si>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</si>
  <si>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</si>
  <si>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</si>
  <si>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</si>
  <si>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</si>
  <si>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</si>
  <si>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</si>
  <si>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</si>
  <si>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</si>
  <si>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</si>
  <si>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</si>
  <si>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</si>
  <si>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</si>
  <si>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</si>
  <si>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</si>
  <si>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</si>
  <si>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</si>
  <si>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</si>
  <si>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</si>
  <si>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</si>
  <si>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</si>
  <si>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</si>
  <si>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</si>
  <si>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</si>
  <si>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</si>
  <si>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</si>
  <si>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</si>
  <si>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</si>
  <si>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</si>
  <si>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</si>
  <si>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</si>
  <si>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</si>
  <si>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</si>
  <si>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</si>
  <si>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</si>
  <si>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</si>
  <si>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</si>
  <si>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</si>
  <si>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</si>
  <si>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</si>
  <si>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</si>
  <si>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</si>
  <si>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</si>
  <si>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</si>
  <si>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</si>
  <si>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</si>
  <si>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</si>
  <si>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</si>
  <si>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</si>
  <si>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</si>
  <si>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</si>
  <si>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</si>
  <si>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</si>
  <si>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</si>
  <si>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</si>
  <si>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</si>
  <si>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</si>
  <si>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</si>
  <si>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</si>
  <si>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</si>
  <si>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</si>
  <si>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</si>
  <si>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</si>
  <si>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</si>
  <si>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</si>
  <si>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</si>
  <si>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</si>
  <si>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</si>
  <si>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</si>
  <si>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</si>
  <si>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</si>
  <si>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</si>
  <si>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</si>
  <si>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</si>
  <si>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</si>
  <si>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</si>
  <si>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</si>
  <si>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</si>
  <si>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</si>
  <si>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</si>
  <si>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</si>
  <si>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</si>
  <si>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</si>
  <si>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</si>
  <si>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</si>
  <si>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</si>
  <si>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</si>
  <si>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</si>
  <si>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</si>
  <si>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</si>
  <si>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</si>
  <si>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</si>
  <si>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</si>
  <si>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</si>
  <si>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</si>
  <si>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</si>
  <si>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</si>
  <si>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</si>
  <si>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</si>
  <si>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</si>
  <si>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</si>
  <si>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</si>
  <si>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</si>
  <si>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</si>
  <si>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</si>
  <si>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</si>
  <si>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</si>
  <si>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</si>
  <si>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</si>
  <si>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</si>
  <si>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</si>
  <si>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</si>
  <si>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</si>
  <si>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</si>
  <si>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</si>
  <si>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</si>
  <si>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</si>
  <si>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</si>
  <si>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</si>
  <si>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</si>
  <si>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</si>
  <si>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</si>
  <si>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</si>
  <si>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</si>
  <si>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</si>
  <si>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</si>
  <si>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</si>
  <si>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</si>
  <si>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</si>
  <si>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</si>
  <si>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</si>
  <si>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</si>
  <si>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</si>
  <si>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</si>
  <si>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</si>
  <si>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</si>
  <si>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</si>
  <si>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</si>
  <si>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</si>
  <si>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</si>
  <si>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</si>
  <si>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</si>
  <si>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</si>
  <si>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</si>
  <si>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</si>
  <si>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</si>
  <si>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</si>
  <si>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</si>
  <si>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</si>
  <si>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</si>
  <si>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</si>
  <si>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</si>
  <si>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</si>
  <si>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</si>
  <si>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</si>
  <si>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</si>
  <si>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</si>
  <si>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</si>
  <si>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</si>
  <si>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</si>
  <si>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</si>
  <si>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</si>
  <si>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</si>
  <si>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</si>
  <si>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</si>
  <si>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</si>
  <si>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</si>
  <si>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</si>
  <si>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</si>
  <si>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</si>
  <si>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</si>
  <si>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</si>
  <si>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</si>
  <si>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</si>
  <si>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</si>
  <si>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</si>
  <si>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</si>
  <si>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</si>
  <si>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</si>
  <si>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</si>
  <si>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</si>
  <si>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</si>
  <si>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</si>
  <si>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</si>
  <si>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</si>
  <si>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</si>
  <si>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</si>
  <si>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</si>
  <si>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</si>
  <si>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</si>
  <si>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</si>
  <si>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</si>
  <si>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</si>
  <si>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</si>
  <si>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</si>
  <si>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</si>
  <si>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</si>
  <si>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</si>
  <si>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</si>
  <si>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</si>
  <si>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</si>
  <si>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</si>
  <si>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</si>
  <si>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</si>
  <si>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</si>
  <si>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</si>
  <si>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</si>
  <si>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</si>
  <si>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</si>
  <si>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</si>
  <si>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</si>
  <si>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</si>
  <si>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</si>
  <si>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</si>
  <si>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</si>
  <si>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</si>
  <si>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</si>
  <si>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</si>
  <si>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</si>
  <si>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</si>
  <si>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</si>
  <si>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</si>
  <si>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</si>
  <si>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</si>
  <si>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</si>
  <si>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</si>
  <si>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</si>
  <si>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</si>
  <si>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</si>
  <si>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</si>
  <si>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</si>
  <si>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</si>
  <si>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</si>
  <si>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</si>
  <si>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</si>
  <si>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</si>
  <si>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</si>
  <si>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</si>
  <si>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</si>
  <si>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</si>
  <si>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</si>
  <si>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</si>
  <si>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</si>
  <si>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</si>
  <si>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</si>
  <si>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</si>
  <si>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</si>
  <si>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</si>
  <si>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</si>
  <si>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</si>
  <si>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</si>
  <si>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</si>
  <si>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</si>
  <si>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</si>
  <si>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</si>
  <si>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</si>
  <si>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</si>
  <si>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</si>
  <si>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</si>
  <si>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</si>
  <si>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</si>
  <si>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</si>
  <si>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</si>
  <si>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</si>
  <si>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</si>
  <si>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</si>
  <si>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</si>
  <si>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</si>
  <si>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</si>
  <si>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</si>
  <si>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</si>
  <si>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</si>
  <si>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</si>
  <si>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</si>
  <si>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</si>
  <si>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</si>
  <si>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</si>
  <si>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</si>
  <si>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</si>
  <si>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</si>
  <si>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</si>
  <si>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</si>
  <si>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</si>
  <si>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</si>
  <si>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</si>
  <si>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</si>
  <si>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</si>
  <si>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</si>
  <si>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</si>
  <si>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</si>
  <si>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</si>
  <si>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</si>
  <si>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</si>
  <si>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</si>
  <si>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</si>
  <si>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</si>
  <si>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</si>
  <si>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</si>
  <si>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</si>
  <si>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</si>
  <si>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</si>
  <si>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</si>
  <si>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</si>
  <si>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</si>
  <si>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</si>
  <si>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</si>
  <si>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</si>
  <si>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</si>
  <si>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</si>
  <si>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</si>
  <si>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</si>
  <si>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</si>
  <si>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</si>
  <si>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</si>
  <si>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</si>
  <si>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</si>
  <si>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</si>
  <si>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</si>
  <si>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</si>
  <si>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</si>
  <si>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</si>
  <si>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</si>
  <si>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</si>
  <si>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</si>
  <si>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</si>
  <si>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</si>
  <si>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</si>
  <si>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</si>
  <si>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</si>
  <si>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</si>
  <si>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</si>
  <si>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</si>
  <si>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</si>
  <si>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</si>
  <si>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</si>
  <si>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</si>
  <si>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</si>
  <si>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</si>
  <si>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</si>
  <si>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</si>
  <si>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</si>
  <si>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</si>
  <si>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</si>
  <si>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</si>
  <si>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</si>
  <si>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</si>
  <si>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</si>
  <si>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</si>
  <si>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</si>
  <si>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</si>
  <si>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</si>
  <si>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</si>
  <si>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</si>
  <si>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</si>
  <si>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</si>
  <si>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</si>
  <si>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</si>
  <si>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</si>
  <si>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</si>
  <si>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</si>
  <si>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</si>
  <si>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</si>
  <si>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</si>
  <si>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</si>
  <si>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</si>
  <si>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</si>
  <si>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</si>
  <si>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</si>
  <si>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</si>
  <si>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</si>
  <si>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</si>
  <si>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</si>
  <si>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</si>
  <si>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</si>
  <si>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</si>
  <si>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</si>
  <si>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</si>
  <si>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</si>
  <si>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</si>
  <si>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</si>
  <si>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</si>
  <si>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</si>
  <si>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</si>
  <si>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</si>
  <si>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</si>
  <si>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</si>
  <si>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</si>
  <si>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</si>
  <si>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</si>
  <si>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</si>
  <si>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</si>
  <si>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</si>
  <si>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</si>
  <si>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</si>
  <si>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</si>
  <si>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</si>
  <si>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</si>
  <si>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</si>
  <si>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</si>
  <si>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</si>
  <si>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</si>
  <si>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</si>
  <si>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</si>
  <si>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</si>
  <si>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</si>
  <si>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</si>
  <si>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</si>
  <si>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</si>
  <si>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</si>
  <si>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</si>
  <si>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</si>
  <si>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</si>
  <si>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</si>
  <si>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</si>
  <si>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</si>
  <si>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</si>
  <si>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</si>
  <si>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</si>
  <si>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</si>
  <si>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</si>
  <si>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</si>
  <si>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</si>
  <si>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</si>
  <si>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</si>
  <si>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</si>
  <si>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</si>
  <si>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</si>
  <si>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</si>
  <si>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</si>
  <si>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</si>
  <si>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</si>
  <si>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</si>
  <si>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</si>
  <si>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</si>
  <si>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</si>
  <si>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</si>
  <si>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</si>
  <si>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</si>
  <si>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</si>
  <si>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</si>
  <si>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</si>
  <si>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</si>
  <si>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</si>
  <si>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</si>
  <si>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</si>
  <si>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</si>
  <si>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</si>
  <si>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</si>
  <si>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</si>
  <si>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</si>
  <si>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</si>
  <si>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</si>
  <si>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</si>
  <si>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</si>
  <si>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</si>
  <si>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</si>
  <si>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</si>
  <si>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</si>
  <si>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</si>
  <si>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</si>
  <si>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</si>
  <si>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</si>
  <si>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</si>
  <si>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</si>
  <si>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</si>
  <si>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</si>
  <si>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</si>
  <si>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</si>
  <si>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</si>
  <si>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</si>
  <si>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</si>
  <si>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</si>
  <si>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</si>
  <si>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</si>
  <si>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</si>
  <si>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</si>
  <si>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</si>
  <si>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</si>
  <si>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</si>
  <si>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</si>
  <si>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</si>
  <si>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</si>
  <si>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</si>
  <si>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</si>
  <si>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</si>
  <si>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</si>
  <si>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</si>
  <si>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</si>
  <si>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</si>
  <si>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</si>
  <si>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</si>
  <si>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</si>
  <si>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</si>
  <si>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</si>
  <si>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</si>
  <si>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</si>
  <si>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</si>
  <si>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</si>
  <si>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</si>
  <si>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</si>
  <si>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</si>
  <si>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</si>
  <si>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</si>
  <si>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</si>
  <si>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</si>
  <si>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</si>
  <si>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</si>
  <si>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</si>
  <si>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</si>
  <si>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</si>
  <si>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</si>
  <si>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</si>
  <si>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</si>
  <si>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</si>
  <si>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</si>
  <si>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</si>
  <si>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</si>
  <si>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</si>
  <si>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</si>
  <si>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</si>
  <si>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</si>
  <si>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</si>
  <si>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</si>
  <si>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</si>
  <si>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</si>
  <si>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</si>
  <si>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</si>
  <si>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</si>
  <si>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</si>
  <si>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</si>
  <si>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</si>
  <si>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</si>
  <si>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</si>
  <si>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</si>
  <si>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</si>
  <si>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</si>
  <si>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</si>
  <si>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</si>
  <si>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</si>
  <si>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</si>
  <si>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</si>
  <si>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</si>
  <si>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</si>
  <si>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</si>
  <si>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</si>
  <si>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</si>
  <si>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</si>
  <si>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</si>
  <si>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</si>
  <si>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</si>
  <si>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</si>
  <si>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</si>
  <si>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</si>
  <si>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</si>
  <si>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</si>
  <si>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</si>
  <si>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</si>
  <si>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</si>
  <si>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</si>
  <si>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</si>
  <si>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</si>
  <si>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</si>
  <si>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</si>
  <si>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</si>
  <si>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</si>
  <si>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</si>
  <si>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</si>
  <si>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</si>
  <si>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</si>
  <si>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</si>
  <si>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</si>
  <si>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</si>
  <si>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</si>
  <si>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</si>
  <si>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</si>
  <si>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</si>
  <si>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</si>
  <si>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</si>
  <si>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</si>
  <si>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</si>
  <si>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</si>
  <si>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</si>
  <si>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</si>
  <si>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</si>
  <si>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</si>
  <si>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</si>
  <si>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</si>
  <si>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</si>
  <si>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</si>
  <si>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</si>
  <si>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</si>
  <si>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</si>
  <si>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</si>
  <si>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</si>
  <si>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</si>
  <si>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</si>
  <si>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</si>
  <si>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</si>
  <si>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</si>
  <si>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</si>
  <si>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</si>
  <si>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</si>
  <si>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</si>
  <si>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</si>
  <si>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</si>
  <si>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</si>
  <si>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</si>
  <si>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</si>
  <si>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</si>
  <si>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</si>
  <si>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</si>
  <si>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</si>
  <si>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</si>
  <si>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</si>
  <si>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</si>
  <si>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</si>
  <si>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</si>
  <si>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</si>
  <si>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</si>
  <si>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</si>
  <si>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</si>
  <si>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</si>
  <si>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</si>
  <si>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</si>
  <si>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</si>
  <si>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</si>
  <si>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</si>
  <si>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</si>
  <si>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</si>
  <si>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</si>
  <si>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</si>
  <si>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</si>
  <si>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</si>
  <si>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</si>
  <si>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</si>
  <si>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</si>
  <si>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</si>
  <si>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</si>
  <si>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</si>
  <si>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</si>
  <si>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</si>
  <si>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</si>
  <si>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</si>
  <si>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</si>
  <si>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</si>
  <si>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</si>
  <si>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</si>
  <si>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</si>
  <si>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</si>
  <si>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</si>
  <si>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</si>
  <si>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</si>
  <si>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</si>
  <si>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</si>
  <si>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</si>
  <si>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</si>
  <si>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</si>
  <si>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</si>
  <si>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</si>
  <si>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</si>
  <si>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</si>
  <si>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</si>
  <si>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</si>
  <si>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</si>
  <si>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</si>
  <si>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</si>
  <si>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</si>
  <si>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</si>
  <si>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</si>
  <si>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</si>
  <si>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</si>
  <si>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</si>
  <si>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</si>
  <si>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</si>
  <si>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</si>
  <si>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</si>
  <si>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</si>
  <si>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</si>
  <si>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</si>
  <si>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</si>
  <si>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</si>
  <si>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</si>
  <si>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</si>
  <si>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</si>
  <si>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</si>
  <si>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</si>
  <si>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</si>
  <si>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</si>
  <si>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</si>
  <si>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</si>
  <si>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</si>
  <si>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</si>
  <si>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</si>
  <si>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</si>
  <si>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</si>
  <si>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</si>
  <si>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</si>
  <si>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</si>
  <si>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</si>
  <si>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</si>
  <si>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</si>
  <si>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</si>
  <si>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</si>
  <si>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</si>
  <si>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</si>
  <si>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</si>
  <si>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</si>
  <si>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</si>
  <si>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</si>
  <si>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</si>
  <si>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</si>
  <si>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</si>
  <si>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</si>
  <si>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</si>
  <si>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</si>
  <si>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</si>
  <si>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</si>
  <si>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</si>
  <si>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</si>
  <si>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</si>
  <si>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</si>
  <si>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</si>
  <si>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</si>
  <si>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</si>
  <si>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</si>
  <si>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</si>
  <si>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</si>
  <si>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</si>
  <si>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</si>
  <si>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</si>
  <si>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</si>
  <si>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</si>
  <si>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</si>
  <si>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</si>
  <si>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</si>
  <si>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</si>
  <si>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</si>
  <si>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</si>
  <si>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</si>
  <si>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</si>
  <si>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</si>
  <si>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</si>
  <si>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</si>
  <si>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</si>
  <si>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</si>
  <si>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</si>
  <si>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</si>
  <si>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</si>
  <si>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</si>
  <si>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</si>
  <si>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</si>
  <si>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</si>
  <si>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</si>
  <si>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</si>
  <si>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</si>
  <si>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</si>
  <si>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</si>
  <si>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</si>
  <si>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</si>
  <si>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</si>
  <si>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</si>
  <si>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</si>
  <si>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</si>
  <si>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</si>
  <si>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</si>
  <si>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</si>
  <si>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</si>
  <si>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</si>
  <si>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</si>
  <si>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</si>
  <si>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</si>
  <si>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</si>
  <si>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</si>
  <si>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</si>
  <si>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</si>
  <si>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</si>
  <si>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</si>
  <si>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</si>
  <si>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</si>
  <si>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</si>
  <si>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</si>
  <si>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</si>
  <si>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</si>
  <si>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</si>
  <si>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</si>
  <si>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</si>
  <si>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</si>
  <si>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</si>
  <si>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</si>
  <si>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</si>
  <si>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</si>
  <si>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</si>
  <si>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</si>
  <si>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</si>
  <si>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</si>
  <si>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</si>
  <si>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</si>
  <si>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</si>
  <si>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</si>
  <si>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</si>
  <si>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</si>
  <si>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</si>
  <si>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</si>
  <si>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</si>
  <si>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</si>
  <si>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</si>
  <si>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</si>
  <si>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</si>
  <si>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</si>
  <si>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</si>
  <si>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</si>
  <si>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</si>
  <si>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</si>
  <si>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</si>
  <si>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</si>
  <si>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</si>
  <si>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</si>
  <si>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</si>
  <si>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</si>
  <si>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</si>
  <si>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</si>
  <si>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</si>
  <si>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</si>
  <si>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</si>
  <si>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</si>
  <si>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</si>
  <si>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</si>
  <si>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</si>
  <si>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</si>
  <si>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</si>
  <si>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</si>
  <si>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</si>
  <si>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</si>
  <si>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</si>
  <si>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</si>
  <si>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</si>
  <si>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</si>
  <si>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</si>
  <si>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</si>
  <si>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</si>
  <si>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</si>
  <si>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</si>
  <si>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</si>
  <si>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</si>
  <si>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</si>
  <si>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</si>
  <si>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</si>
  <si>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</si>
  <si>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</si>
  <si>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</si>
  <si>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</si>
  <si>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</si>
  <si>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</si>
  <si>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</si>
  <si>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</si>
  <si>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</si>
  <si>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</si>
  <si>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</si>
  <si>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</si>
  <si>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</si>
  <si>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</si>
  <si>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</si>
  <si>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</si>
  <si>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</si>
  <si>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</si>
  <si>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</si>
  <si>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</si>
  <si>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</si>
  <si>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</si>
  <si>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</si>
  <si>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</si>
  <si>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</si>
  <si>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</si>
  <si>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</si>
  <si>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</si>
  <si>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</si>
  <si>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</si>
  <si>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</si>
  <si>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</si>
  <si>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</si>
  <si>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</si>
  <si>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</si>
  <si>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</si>
  <si>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</si>
  <si>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</si>
  <si>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</si>
  <si>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</si>
  <si>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</si>
  <si>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</si>
  <si>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</si>
  <si>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</si>
  <si>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</si>
  <si>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</si>
  <si>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</si>
  <si>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</si>
  <si>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</si>
  <si>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</si>
  <si>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</si>
  <si>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</si>
  <si>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</si>
  <si>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</si>
  <si>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</si>
  <si>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</si>
  <si>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</si>
  <si>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</si>
  <si>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</si>
  <si>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</si>
  <si>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</si>
  <si>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</si>
  <si>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</si>
  <si>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</si>
  <si>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</si>
  <si>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</si>
  <si>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</si>
  <si>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</si>
  <si>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</si>
  <si>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</si>
  <si>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</si>
  <si>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</si>
  <si>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</si>
  <si>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</si>
  <si>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</si>
  <si>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</si>
  <si>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</si>
  <si>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</si>
  <si>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</si>
  <si>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</si>
  <si>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</si>
  <si>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</si>
  <si>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</si>
  <si>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</si>
  <si>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</si>
  <si>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</si>
  <si>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</si>
  <si>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</si>
  <si>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</si>
  <si>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</si>
  <si>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</si>
  <si>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</si>
  <si>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</si>
  <si>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</si>
  <si>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</si>
  <si>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</si>
  <si>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</si>
  <si>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</si>
  <si>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</si>
  <si>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</si>
  <si>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</si>
  <si>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</si>
  <si>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</si>
  <si>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</si>
  <si>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</si>
  <si>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</si>
  <si>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</si>
  <si>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</si>
  <si>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</si>
  <si>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</si>
  <si>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</si>
  <si>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</si>
  <si>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</si>
  <si>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</si>
  <si>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</si>
  <si>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</si>
  <si>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</si>
  <si>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</si>
  <si>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</si>
  <si>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</si>
  <si>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</si>
  <si>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</si>
  <si>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</si>
  <si>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</si>
  <si>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</si>
  <si>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</si>
  <si>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</si>
  <si>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</si>
  <si>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</si>
  <si>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</si>
  <si>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</si>
  <si>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</si>
  <si>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</si>
  <si>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</si>
  <si>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</si>
  <si>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</si>
  <si>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</si>
  <si>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</si>
  <si>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</si>
  <si>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</si>
  <si>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</si>
  <si>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</si>
  <si>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</si>
  <si>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</si>
  <si>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</si>
  <si>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</si>
  <si>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</si>
  <si>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</si>
  <si>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</si>
  <si>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</si>
  <si>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</si>
  <si>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</si>
  <si>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</si>
  <si>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</si>
  <si>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</si>
  <si>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</si>
  <si>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</si>
  <si>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</si>
  <si>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</si>
  <si>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</si>
  <si>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</si>
  <si>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</si>
  <si>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</si>
  <si>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</si>
  <si>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</si>
  <si>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</si>
  <si>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</si>
  <si>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</si>
  <si>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</si>
  <si>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</si>
  <si>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</si>
  <si>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</si>
  <si>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</si>
  <si>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</si>
  <si>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</si>
  <si>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</si>
  <si>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</si>
  <si>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</si>
  <si>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</si>
  <si>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</si>
  <si>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</si>
  <si>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</si>
  <si>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</si>
  <si>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</si>
  <si>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</si>
  <si>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</si>
  <si>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</si>
  <si>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</si>
  <si>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</si>
  <si>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</si>
  <si>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</si>
  <si>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</si>
  <si>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</si>
  <si>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</si>
  <si>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</si>
  <si>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</si>
  <si>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</si>
  <si>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</si>
  <si>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</si>
  <si>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</si>
  <si>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</si>
  <si>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</si>
  <si>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</si>
  <si>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</si>
  <si>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</si>
  <si>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</si>
  <si>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</si>
  <si>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</si>
  <si>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</si>
  <si>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</si>
  <si>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</si>
  <si>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</si>
  <si>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</si>
  <si>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</si>
  <si>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</si>
  <si>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</si>
  <si>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</si>
  <si>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</si>
  <si>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</si>
  <si>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</si>
  <si>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</si>
  <si>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</si>
  <si>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</si>
  <si>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</si>
  <si>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</si>
  <si>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</si>
  <si>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</si>
  <si>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</si>
  <si>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</si>
  <si>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</si>
  <si>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</si>
  <si>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</si>
  <si>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</si>
  <si>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</si>
  <si>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</si>
  <si>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</si>
  <si>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</si>
  <si>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</si>
  <si>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</si>
  <si>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</si>
  <si>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</si>
  <si>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</si>
  <si>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</si>
  <si>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</si>
  <si>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</si>
  <si>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</si>
  <si>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</si>
  <si>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</si>
  <si>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</si>
  <si>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</si>
  <si>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</si>
  <si>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</si>
  <si>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</si>
  <si>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</si>
  <si>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</si>
  <si>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</si>
  <si>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</si>
  <si>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</si>
  <si>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</si>
  <si>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</si>
  <si>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</si>
  <si>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</si>
  <si>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</si>
  <si>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</si>
  <si>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</si>
  <si>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</si>
  <si>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</si>
  <si>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</si>
  <si>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</si>
  <si>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</si>
  <si>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</si>
  <si>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</si>
  <si>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</si>
  <si>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</si>
  <si>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</si>
  <si>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</si>
  <si>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</si>
  <si>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</si>
  <si>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</si>
  <si>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</si>
  <si>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</si>
  <si>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</si>
  <si>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</si>
  <si>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</si>
  <si>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</si>
  <si>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</si>
  <si>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</si>
  <si>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</si>
  <si>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</si>
  <si>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</si>
  <si>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</si>
  <si>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</si>
  <si>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</si>
  <si>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</si>
  <si>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</si>
  <si>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</si>
  <si>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</si>
  <si>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</si>
  <si>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</si>
  <si>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</si>
  <si>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</si>
  <si>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</si>
  <si>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</si>
  <si>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</si>
  <si>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</si>
  <si>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</si>
  <si>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</si>
  <si>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</si>
  <si>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</si>
  <si>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</si>
  <si>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</si>
  <si>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</si>
  <si>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</si>
  <si>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</si>
  <si>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</si>
  <si>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</si>
  <si>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</si>
  <si>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</si>
  <si>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</si>
  <si>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</si>
  <si>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</si>
  <si>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</si>
  <si>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</si>
  <si>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</si>
  <si>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</si>
  <si>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</si>
  <si>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</si>
  <si>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</si>
  <si>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</si>
  <si>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</si>
  <si>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</si>
  <si>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</si>
  <si>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</si>
  <si>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</si>
  <si>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</si>
  <si>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</si>
  <si>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</si>
  <si>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</si>
  <si>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</si>
  <si>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</si>
  <si>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</si>
  <si>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</si>
  <si>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</si>
  <si>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</si>
  <si>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</si>
  <si>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</si>
  <si>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</si>
  <si>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</si>
  <si>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</si>
  <si>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</si>
  <si>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</si>
  <si>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</si>
  <si>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</si>
  <si>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</si>
  <si>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</si>
  <si>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</si>
  <si>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</si>
  <si>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</si>
  <si>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</si>
  <si>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</si>
  <si>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</si>
  <si>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</si>
  <si>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</si>
  <si>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</si>
  <si>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</si>
  <si>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</si>
  <si>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</si>
  <si>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</si>
  <si>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</si>
  <si>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</si>
  <si>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</si>
  <si>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</si>
  <si>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</si>
  <si>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</si>
  <si>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</si>
  <si>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</si>
  <si>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</si>
  <si>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</si>
  <si>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</si>
  <si>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</si>
  <si>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</si>
  <si>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</si>
  <si>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</si>
  <si>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</si>
  <si>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</si>
  <si>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</si>
  <si>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</si>
  <si>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</si>
  <si>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</si>
  <si>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</si>
  <si>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</si>
  <si>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</si>
  <si>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</si>
  <si>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</si>
  <si>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</si>
  <si>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</si>
  <si>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</si>
  <si>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</si>
  <si>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</si>
  <si>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</si>
  <si>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</si>
  <si>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</si>
  <si>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</si>
  <si>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</si>
  <si>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</si>
  <si>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</si>
  <si>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</si>
  <si>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</si>
  <si>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</si>
  <si>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</si>
  <si>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</si>
  <si>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</si>
  <si>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</si>
  <si>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</si>
  <si>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</si>
  <si>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</si>
  <si>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</si>
  <si>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</si>
  <si>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</si>
  <si>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</si>
  <si>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</si>
  <si>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</si>
  <si>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</si>
  <si>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</si>
  <si>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</si>
  <si>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</si>
  <si>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</si>
  <si>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</si>
  <si>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</si>
  <si>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</si>
  <si>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</si>
  <si>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</si>
  <si>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</si>
  <si>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</si>
  <si>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</si>
  <si>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</si>
  <si>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</si>
  <si>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</si>
  <si>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</si>
  <si>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</si>
  <si>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</si>
  <si>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</si>
  <si>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</si>
  <si>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</si>
  <si>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</si>
  <si>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</si>
  <si>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</si>
  <si>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</si>
  <si>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</si>
  <si>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</si>
  <si>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</si>
  <si>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</si>
  <si>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</si>
  <si>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</si>
  <si>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</si>
  <si>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</si>
  <si>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</si>
  <si>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</si>
  <si>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</si>
  <si>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</si>
  <si>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</si>
  <si>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</si>
  <si>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</si>
  <si>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</si>
  <si>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</si>
  <si>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</si>
  <si>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</si>
  <si>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</si>
  <si>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</si>
  <si>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</si>
  <si>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</si>
  <si>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</si>
  <si>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</si>
  <si>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</si>
  <si>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</si>
  <si>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</si>
  <si>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</si>
  <si>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</si>
  <si>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</si>
  <si>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</si>
  <si>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</si>
  <si>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</si>
  <si>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</si>
  <si>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</si>
  <si>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</si>
  <si>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</si>
  <si>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</si>
  <si>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</si>
  <si>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</si>
  <si>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</si>
  <si>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</si>
  <si>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</si>
  <si>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</si>
  <si>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</si>
  <si>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</si>
  <si>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</si>
  <si>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</si>
  <si>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</si>
  <si>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</si>
  <si>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</si>
  <si>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</si>
  <si>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</si>
  <si>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</si>
  <si>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</si>
  <si>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</si>
  <si>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</si>
  <si>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</si>
  <si>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</si>
  <si>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</si>
  <si>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</si>
  <si>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</si>
  <si>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</si>
  <si>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</si>
  <si>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</si>
  <si>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</si>
  <si>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</si>
  <si>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</si>
  <si>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</si>
  <si>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</si>
  <si>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</si>
  <si>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</si>
  <si>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</si>
  <si>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</si>
  <si>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</si>
  <si>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</si>
  <si>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</si>
  <si>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</si>
  <si>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</si>
  <si>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</si>
  <si>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</si>
  <si>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</si>
  <si>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</si>
  <si>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</si>
  <si>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</si>
  <si>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</si>
  <si>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</si>
  <si>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</si>
  <si>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</si>
  <si>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</si>
  <si>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</si>
  <si>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</si>
  <si>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</si>
  <si>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</si>
  <si>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</si>
  <si>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</si>
  <si>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</si>
  <si>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</si>
  <si>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</si>
  <si>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</si>
  <si>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</si>
  <si>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</si>
  <si>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</si>
  <si>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</si>
  <si>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</si>
  <si>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</si>
  <si>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</si>
  <si>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</si>
  <si>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</si>
  <si>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</si>
  <si>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</si>
  <si>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</si>
  <si>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</si>
  <si>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</si>
  <si>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</si>
  <si>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</si>
  <si>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</si>
  <si>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</si>
  <si>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</si>
  <si>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</si>
  <si>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</si>
  <si>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</si>
  <si>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</si>
  <si>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</si>
  <si>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</si>
  <si>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</si>
  <si>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</si>
  <si>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</si>
  <si>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</si>
  <si>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</si>
  <si>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</si>
  <si>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</si>
  <si>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</si>
  <si>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</si>
  <si>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</si>
  <si>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</si>
  <si>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</si>
  <si>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</si>
  <si>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</si>
  <si>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</si>
  <si>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</si>
  <si>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</si>
  <si>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</si>
  <si>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</si>
  <si>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</si>
  <si>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</si>
  <si>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</si>
  <si>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</si>
  <si>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</si>
  <si>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</si>
  <si>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</si>
  <si>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</si>
  <si>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</si>
  <si>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</si>
  <si>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</si>
  <si>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</si>
  <si>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</si>
  <si>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</si>
  <si>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</si>
  <si>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</si>
  <si>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</si>
  <si>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</si>
  <si>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</si>
  <si>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</si>
  <si>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</si>
  <si>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</si>
  <si>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</si>
  <si>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</si>
  <si>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</si>
  <si>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</si>
  <si>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</si>
  <si>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</si>
  <si>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</si>
  <si>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</si>
  <si>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</si>
  <si>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</si>
  <si>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</si>
  <si>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</si>
  <si>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</si>
  <si>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</si>
  <si>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</si>
  <si>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</si>
  <si>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</si>
  <si>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</si>
  <si>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</si>
  <si>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</si>
  <si>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</si>
  <si>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</si>
  <si>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</si>
  <si>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</si>
  <si>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</si>
  <si>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</si>
  <si>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</si>
  <si>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</si>
  <si>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</si>
  <si>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</si>
  <si>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</si>
  <si>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</si>
  <si>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</si>
  <si>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</si>
  <si>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</si>
  <si>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</si>
  <si>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</si>
  <si>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</si>
  <si>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</si>
  <si>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</si>
  <si>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</si>
  <si>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</si>
  <si>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</si>
  <si>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</si>
  <si>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</si>
  <si>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</si>
  <si>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</si>
  <si>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</si>
  <si>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</si>
  <si>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</si>
  <si>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</si>
  <si>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</si>
  <si>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</si>
  <si>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</si>
  <si>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</si>
  <si>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</si>
  <si>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</si>
  <si>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</si>
  <si>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</si>
  <si>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</si>
  <si>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</si>
  <si>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</si>
  <si>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</si>
  <si>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</si>
  <si>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</si>
  <si>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</si>
  <si>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</si>
  <si>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</si>
  <si>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</si>
  <si>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</si>
  <si>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</si>
  <si>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</si>
  <si>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</si>
  <si>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</si>
  <si>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</si>
  <si>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</si>
  <si>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</si>
  <si>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</si>
  <si>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</si>
  <si>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</si>
  <si>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</si>
  <si>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</si>
  <si>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</si>
  <si>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</si>
  <si>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</si>
  <si>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</si>
  <si>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</si>
  <si>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</si>
  <si>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</si>
  <si>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</si>
  <si>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</si>
  <si>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</si>
  <si>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</si>
  <si>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</si>
  <si>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</si>
  <si>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</si>
  <si>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</si>
  <si>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</si>
  <si>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</si>
  <si>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</si>
  <si>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</si>
  <si>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</si>
  <si>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</si>
  <si>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</si>
  <si>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</si>
  <si>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</si>
  <si>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</si>
  <si>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</si>
  <si>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</si>
  <si>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</si>
  <si>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</si>
  <si>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</si>
  <si>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</si>
  <si>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</si>
  <si>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</si>
  <si>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</si>
  <si>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</si>
  <si>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</si>
  <si>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</si>
  <si>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</si>
  <si>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</si>
  <si>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</si>
  <si>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</si>
  <si>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</si>
  <si>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</si>
  <si>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</si>
  <si>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</si>
  <si>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</si>
  <si>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</si>
  <si>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</si>
  <si>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</si>
  <si>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</si>
  <si>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</si>
  <si>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</si>
  <si>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</si>
  <si>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</si>
  <si>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</si>
  <si>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</si>
  <si>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</si>
  <si>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</si>
  <si>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</si>
  <si>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</si>
  <si>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</si>
  <si>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</si>
  <si>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</si>
  <si>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</si>
  <si>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</si>
  <si>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</si>
  <si>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</si>
  <si>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</si>
  <si>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</si>
  <si>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</si>
  <si>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</si>
  <si>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</si>
  <si>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</si>
  <si>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</si>
  <si>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</si>
  <si>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</si>
  <si>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</si>
  <si>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</si>
  <si>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</si>
  <si>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</si>
  <si>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</si>
  <si>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</si>
  <si>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</si>
  <si>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</si>
  <si>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</si>
  <si>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</si>
  <si>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</si>
  <si>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</si>
  <si>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</si>
  <si>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</si>
  <si>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</si>
  <si>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</si>
  <si>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</si>
  <si>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</si>
  <si>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</si>
  <si>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</si>
  <si>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</si>
  <si>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</si>
  <si>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</si>
  <si>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</si>
  <si>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</si>
  <si>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</si>
  <si>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</si>
  <si>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</si>
  <si>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</si>
  <si>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</si>
  <si>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</si>
  <si>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</si>
  <si>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</si>
  <si>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</si>
  <si>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</si>
  <si>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</si>
  <si>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</si>
  <si>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</si>
  <si>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</si>
  <si>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</si>
  <si>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</si>
  <si>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</si>
  <si>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</si>
  <si>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</si>
  <si>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</si>
  <si>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</si>
  <si>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</si>
  <si>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</si>
  <si>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</si>
  <si>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</si>
  <si>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</si>
  <si>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</si>
  <si>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</si>
  <si>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</si>
  <si>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</si>
  <si>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</si>
  <si>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</si>
  <si>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</si>
  <si>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</si>
  <si>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</si>
  <si>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</si>
  <si>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</si>
  <si>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</si>
  <si>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</si>
  <si>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</si>
  <si>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</si>
  <si>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</si>
  <si>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</si>
  <si>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</si>
  <si>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</si>
  <si>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</si>
  <si>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</si>
  <si>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</si>
  <si>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</si>
  <si>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</si>
  <si>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</si>
  <si>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</si>
  <si>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</si>
  <si>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</si>
  <si>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</si>
  <si>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</si>
  <si>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</si>
  <si>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</si>
  <si>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</si>
  <si>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</si>
  <si>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</si>
  <si>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</si>
  <si>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</si>
  <si>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</si>
  <si>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</si>
  <si>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</si>
  <si>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</si>
  <si>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</si>
  <si>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</si>
  <si>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</si>
  <si>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</si>
  <si>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</si>
  <si>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</si>
  <si>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</si>
  <si>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</si>
  <si>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</si>
  <si>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</si>
  <si>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</si>
  <si>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</si>
  <si>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</si>
  <si>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</si>
  <si>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</si>
  <si>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</si>
  <si>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</si>
  <si>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</si>
  <si>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</si>
  <si>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</si>
  <si>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</si>
  <si>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</si>
  <si>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</si>
  <si>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</si>
  <si>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</si>
  <si>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</si>
  <si>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</si>
  <si>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</si>
  <si>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</si>
  <si>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</si>
  <si>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</si>
  <si>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</si>
  <si>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</si>
  <si>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</si>
  <si>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</si>
  <si>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</si>
  <si>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</si>
  <si>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</si>
  <si>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</si>
  <si>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</si>
  <si>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</si>
  <si>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</si>
  <si>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</si>
  <si>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</si>
  <si>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</si>
  <si>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</si>
  <si>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</si>
  <si>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</si>
  <si>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</si>
  <si>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</si>
  <si>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</si>
  <si>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</si>
  <si>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</si>
  <si>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</si>
  <si>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</si>
  <si>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</si>
  <si>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</si>
  <si>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</si>
  <si>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</si>
  <si>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</si>
  <si>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</si>
  <si>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</si>
  <si>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</si>
  <si>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</si>
  <si>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</si>
  <si>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</si>
  <si>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</si>
  <si>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</si>
  <si>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</si>
  <si>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</si>
  <si>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</si>
  <si>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</si>
  <si>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</si>
  <si>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</si>
  <si>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</si>
  <si>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</si>
  <si>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</si>
  <si>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</si>
  <si>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</si>
  <si>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</si>
  <si>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</si>
  <si>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</si>
  <si>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</si>
  <si>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</si>
  <si>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</si>
  <si>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</si>
  <si>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</si>
  <si>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</si>
  <si>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</si>
  <si>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</si>
  <si>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</si>
  <si>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</si>
  <si>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</si>
  <si>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</si>
  <si>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</si>
  <si>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</si>
  <si>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</si>
  <si>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</si>
  <si>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</si>
  <si>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</si>
  <si>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</si>
  <si>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</si>
  <si>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</si>
  <si>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</si>
  <si>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</si>
  <si>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</si>
  <si>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</si>
  <si>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</si>
  <si>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</si>
  <si>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</si>
  <si>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</si>
  <si>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</si>
  <si>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</si>
  <si>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</si>
  <si>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</si>
  <si>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</si>
  <si>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</si>
  <si>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</si>
  <si>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</si>
  <si>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</si>
  <si>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</si>
  <si>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</si>
  <si>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</si>
  <si>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</si>
  <si>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</si>
  <si>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</si>
  <si>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</si>
  <si>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</si>
  <si>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</si>
  <si>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</si>
  <si>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</si>
  <si>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</si>
  <si>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</si>
  <si>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</si>
  <si>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</si>
  <si>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</si>
  <si>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</si>
  <si>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</si>
  <si>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</si>
  <si>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</si>
  <si>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</si>
  <si>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</si>
  <si>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</si>
  <si>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</si>
  <si>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</si>
  <si>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</si>
  <si>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</si>
  <si>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</si>
  <si>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</si>
  <si>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</si>
  <si>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</si>
  <si>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</si>
  <si>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</si>
  <si>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</si>
  <si>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</si>
  <si>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</si>
  <si>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</si>
  <si>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</si>
  <si>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</si>
  <si>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</si>
  <si>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</si>
  <si>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</si>
  <si>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</si>
  <si>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</si>
  <si>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</si>
  <si>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</si>
  <si>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</si>
  <si>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</si>
  <si>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</si>
  <si>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</si>
  <si>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</si>
  <si>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</si>
  <si>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</si>
  <si>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</si>
  <si>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</si>
  <si>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</si>
  <si>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</si>
  <si>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</si>
  <si>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</si>
  <si>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</si>
  <si>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</si>
  <si>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</si>
  <si>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</si>
  <si>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</si>
  <si>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</si>
  <si>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</si>
  <si>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</si>
  <si>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</si>
  <si>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</si>
  <si>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</si>
  <si>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</si>
  <si>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</si>
  <si>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</si>
  <si>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</si>
  <si>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</si>
  <si>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</si>
  <si>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</si>
  <si>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</si>
  <si>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</si>
  <si>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</si>
  <si>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</si>
  <si>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</si>
  <si>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</si>
  <si>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</si>
  <si>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</si>
  <si>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</si>
  <si>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</si>
  <si>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</si>
  <si>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</si>
  <si>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</si>
  <si>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</si>
  <si>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</si>
  <si>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</si>
  <si>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</si>
  <si>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</si>
  <si>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</si>
  <si>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</si>
  <si>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</si>
  <si>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</si>
  <si>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</si>
  <si>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</si>
  <si>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</si>
  <si>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</si>
  <si>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</si>
  <si>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</si>
  <si>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</si>
  <si>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</si>
  <si>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</si>
  <si>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</si>
  <si>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</si>
  <si>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</si>
  <si>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</si>
  <si>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</si>
  <si>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</si>
  <si>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</si>
  <si>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</si>
  <si>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</si>
  <si>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</si>
  <si>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</si>
  <si>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</si>
  <si>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</si>
  <si>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</si>
  <si>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</si>
  <si>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</si>
  <si>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</si>
  <si>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</si>
  <si>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</si>
  <si>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</si>
  <si>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</si>
  <si>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</si>
  <si>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</si>
  <si>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</si>
  <si>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</si>
  <si>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</si>
  <si>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</si>
  <si>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</si>
  <si>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</si>
  <si>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</si>
  <si>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</si>
  <si>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</si>
  <si>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</si>
  <si>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</si>
  <si>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</si>
  <si>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</si>
  <si>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</si>
  <si>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</si>
  <si>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</si>
  <si>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</si>
  <si>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</si>
  <si>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</si>
  <si>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</si>
  <si>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</si>
  <si>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</si>
  <si>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</si>
  <si>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</si>
  <si>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</si>
  <si>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</si>
  <si>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</si>
  <si>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</si>
  <si>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</si>
  <si>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</si>
  <si>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</si>
  <si>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</si>
  <si>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</si>
  <si>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</si>
  <si>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</si>
  <si>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</si>
  <si>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</si>
  <si>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</si>
  <si>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</si>
  <si>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</si>
  <si>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</si>
  <si>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</si>
  <si>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</si>
  <si>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</si>
  <si>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</si>
  <si>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</si>
  <si>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</si>
  <si>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</si>
  <si>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</si>
  <si>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</si>
  <si>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</si>
  <si>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</si>
  <si>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</si>
  <si>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</si>
  <si>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</si>
  <si>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</si>
  <si>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</si>
  <si>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</si>
  <si>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</si>
  <si>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</si>
  <si>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</si>
  <si>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</si>
  <si>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</si>
  <si>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</si>
  <si>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</si>
  <si>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</si>
  <si>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</si>
  <si>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</si>
  <si>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</si>
  <si>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</si>
  <si>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</si>
  <si>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</si>
  <si>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</si>
  <si>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</si>
  <si>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</si>
  <si>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</si>
  <si>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</si>
  <si>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</si>
  <si>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</si>
  <si>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</si>
  <si>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</si>
  <si>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</si>
  <si>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</si>
  <si>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</si>
  <si>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</si>
  <si>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</si>
  <si>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</si>
  <si>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</si>
  <si>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</si>
  <si>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</si>
  <si>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</si>
  <si>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</si>
  <si>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</si>
  <si>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</si>
  <si>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</si>
  <si>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</si>
  <si>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</si>
  <si>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</si>
  <si>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</si>
  <si>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</si>
  <si>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</si>
  <si>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</si>
  <si>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</si>
  <si>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</si>
  <si>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</si>
  <si>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</si>
  <si>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</si>
  <si>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</si>
  <si>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</si>
  <si>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</si>
  <si>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</si>
  <si>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</si>
  <si>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</si>
  <si>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</si>
  <si>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</si>
  <si>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</si>
  <si>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</si>
  <si>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</si>
  <si>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</si>
  <si>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</si>
  <si>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</si>
  <si>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</si>
  <si>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</si>
  <si>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</si>
  <si>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</si>
  <si>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</si>
  <si>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</si>
  <si>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</si>
  <si>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</si>
  <si>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</si>
  <si>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</si>
  <si>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</si>
  <si>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</si>
  <si>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</si>
  <si>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</si>
  <si>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</si>
  <si>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</si>
  <si>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</si>
  <si>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</si>
  <si>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</si>
  <si>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</si>
  <si>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</si>
  <si>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</si>
  <si>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</si>
  <si>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</si>
  <si>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</si>
  <si>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</si>
  <si>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</si>
  <si>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</si>
  <si>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</si>
  <si>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</si>
  <si>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</si>
  <si>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</si>
  <si>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</si>
  <si>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</si>
  <si>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</si>
  <si>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</si>
  <si>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</si>
  <si>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</si>
  <si>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</si>
  <si>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</si>
  <si>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</si>
  <si>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</si>
  <si>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</si>
  <si>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</si>
  <si>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</si>
  <si>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</si>
  <si>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</si>
  <si>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</si>
  <si>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</si>
  <si>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</si>
  <si>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</si>
  <si>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</si>
  <si>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</si>
  <si>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</si>
  <si>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</si>
  <si>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</si>
  <si>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</si>
  <si>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</si>
  <si>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</si>
  <si>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</si>
  <si>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</si>
  <si>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</si>
  <si>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</si>
  <si>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</si>
  <si>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</si>
  <si>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</si>
  <si>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</si>
  <si>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</si>
  <si>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</si>
  <si>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</si>
  <si>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</si>
  <si>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</si>
  <si>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</si>
  <si>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</si>
  <si>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</si>
  <si>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</si>
  <si>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</si>
  <si>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</si>
  <si>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</si>
  <si>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</si>
  <si>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</si>
  <si>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</si>
  <si>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</si>
  <si>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</si>
  <si>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</si>
  <si>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</si>
  <si>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</si>
  <si>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</si>
  <si>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</si>
  <si>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</si>
  <si>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</si>
  <si>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</si>
  <si>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</si>
  <si>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</si>
  <si>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</si>
  <si>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</si>
  <si>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</si>
  <si>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</si>
  <si>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</si>
  <si>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</si>
  <si>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</si>
  <si>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</si>
  <si>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</si>
  <si>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</si>
  <si>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</si>
  <si>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</si>
  <si>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</si>
  <si>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</si>
  <si>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</si>
  <si>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</si>
  <si>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</si>
  <si>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</si>
  <si>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</si>
  <si>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</si>
  <si>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</si>
  <si>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</si>
  <si>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</si>
  <si>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</si>
  <si>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</si>
  <si>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</si>
  <si>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</si>
  <si>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</si>
  <si>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</si>
  <si>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</si>
  <si>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</si>
  <si>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</si>
  <si>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</si>
  <si>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</si>
  <si>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</si>
  <si>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</si>
  <si>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</si>
  <si>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</si>
  <si>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</si>
  <si>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</si>
  <si>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</si>
  <si>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</si>
  <si>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</si>
  <si>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</si>
  <si>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</si>
  <si>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</si>
  <si>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</si>
  <si>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</si>
  <si>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</si>
  <si>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</si>
  <si>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</si>
  <si>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</si>
  <si>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</si>
  <si>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</si>
  <si>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</si>
  <si>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</si>
  <si>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</si>
  <si>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</si>
  <si>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</si>
  <si>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</si>
  <si>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</si>
  <si>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</si>
  <si>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</si>
  <si>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</si>
  <si>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</si>
  <si>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</si>
  <si>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</si>
  <si>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</si>
  <si>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</si>
  <si>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</si>
  <si>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</si>
  <si>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</si>
  <si>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</si>
  <si>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</si>
  <si>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</si>
  <si>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</si>
  <si>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</si>
  <si>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</si>
  <si>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</si>
  <si>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</si>
  <si>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</si>
  <si>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</si>
  <si>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</si>
  <si>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</si>
  <si>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</si>
  <si>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</si>
  <si>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</si>
  <si>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</si>
  <si>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</si>
  <si>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</si>
  <si>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</si>
  <si>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</si>
  <si>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</si>
  <si>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</si>
  <si>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</si>
  <si>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</si>
  <si>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</si>
  <si>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</si>
  <si>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</si>
  <si>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</si>
  <si>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</si>
  <si>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</si>
  <si>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</si>
  <si>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</si>
  <si>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</si>
  <si>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</si>
  <si>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</si>
  <si>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</si>
  <si>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</si>
  <si>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</si>
  <si>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</si>
  <si>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</si>
  <si>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</si>
  <si>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</si>
  <si>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</si>
  <si>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</si>
  <si>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</si>
  <si>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</si>
  <si>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</si>
  <si>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</si>
  <si>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</si>
  <si>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</si>
  <si>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</si>
  <si>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</si>
  <si>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</si>
  <si>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</si>
  <si>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</si>
  <si>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</si>
  <si>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</si>
  <si>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</si>
  <si>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</si>
  <si>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</si>
  <si>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</si>
  <si>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</si>
  <si>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</si>
  <si>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</si>
  <si>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</si>
  <si>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</si>
  <si>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</si>
  <si>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</si>
  <si>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</si>
  <si>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</si>
  <si>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</si>
  <si>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</si>
  <si>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</si>
  <si>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</si>
  <si>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</si>
  <si>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</si>
  <si>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</si>
  <si>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</si>
  <si>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</si>
  <si>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</si>
  <si>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</si>
  <si>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</si>
  <si>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</si>
  <si>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</si>
  <si>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</si>
  <si>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</si>
  <si>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</si>
  <si>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</si>
  <si>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</si>
  <si>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</si>
  <si>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</si>
  <si>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</si>
  <si>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</si>
  <si>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</si>
  <si>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</si>
  <si>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</si>
  <si>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</si>
  <si>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</si>
  <si>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</si>
  <si>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</si>
  <si>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</si>
  <si>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</si>
  <si>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</si>
  <si>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</si>
  <si>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</si>
  <si>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</si>
  <si>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</si>
  <si>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</si>
  <si>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</si>
  <si>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</si>
  <si>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</si>
  <si>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</si>
  <si>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</si>
  <si>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</si>
  <si>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</si>
  <si>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</si>
  <si>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</si>
  <si>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</si>
  <si>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</si>
  <si>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</si>
  <si>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</si>
  <si>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</si>
  <si>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</si>
  <si>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</si>
  <si>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</si>
  <si>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</si>
  <si>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</si>
  <si>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</si>
  <si>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</si>
  <si>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</si>
  <si>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</si>
  <si>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</si>
  <si>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</si>
  <si>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</si>
  <si>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</si>
  <si>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</si>
  <si>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</si>
  <si>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</si>
  <si>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</si>
  <si>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</si>
  <si>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</si>
  <si>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</si>
  <si>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</si>
  <si>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</si>
  <si>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</si>
  <si>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</si>
  <si>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</si>
  <si>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</si>
  <si>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</si>
  <si>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</si>
  <si>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</si>
  <si>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</si>
  <si>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</si>
  <si>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</si>
  <si>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</si>
  <si>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</si>
  <si>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</si>
  <si>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</si>
  <si>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</si>
  <si>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</si>
  <si>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</si>
  <si>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</si>
  <si>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</si>
  <si>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</si>
  <si>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</si>
  <si>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</si>
  <si>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</si>
  <si>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</si>
  <si>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</si>
  <si>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</si>
  <si>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</si>
  <si>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</si>
  <si>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</si>
  <si>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</si>
  <si>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</si>
  <si>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</si>
  <si>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</si>
  <si>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</si>
  <si>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</si>
  <si>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</si>
  <si>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</si>
  <si>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</si>
  <si>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</si>
  <si>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</si>
  <si>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</si>
  <si>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</si>
  <si>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</si>
  <si>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</si>
  <si>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</si>
  <si>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</si>
  <si>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</si>
  <si>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</si>
  <si>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</si>
  <si>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</si>
  <si>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</si>
  <si>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</si>
  <si>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</si>
  <si>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</si>
  <si>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</si>
  <si>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</si>
  <si>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</si>
  <si>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</si>
  <si>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</si>
  <si>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</si>
  <si>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</si>
  <si>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</si>
  <si>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</si>
  <si>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</si>
  <si>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</si>
  <si>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</si>
  <si>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</si>
  <si>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</si>
  <si>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</si>
  <si>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</si>
  <si>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</si>
  <si>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</si>
  <si>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</si>
  <si>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</si>
  <si>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</si>
  <si>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</si>
  <si>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</si>
  <si>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</si>
  <si>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</si>
  <si>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</si>
  <si>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</si>
  <si>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</si>
  <si>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</si>
  <si>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</si>
  <si>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</si>
  <si>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</si>
  <si>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</si>
  <si>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</si>
  <si>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</si>
  <si>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</si>
  <si>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</si>
  <si>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</si>
  <si>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</si>
  <si>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</si>
  <si>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</si>
  <si>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</si>
  <si>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</si>
  <si>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</si>
  <si>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</si>
  <si>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</si>
  <si>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</si>
  <si>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</si>
  <si>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</si>
  <si>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</si>
  <si>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</si>
  <si>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</si>
  <si>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</si>
  <si>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</si>
  <si>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</si>
  <si>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</si>
  <si>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</si>
  <si>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</si>
  <si>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</si>
  <si>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</si>
  <si>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</si>
  <si>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</si>
  <si>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</si>
  <si>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</si>
  <si>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</si>
  <si>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</si>
  <si>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</si>
  <si>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</si>
  <si>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</si>
  <si>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</si>
  <si>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</si>
  <si>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</si>
  <si>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</si>
  <si>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</si>
  <si>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</si>
  <si>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</si>
  <si>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</si>
  <si>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</si>
  <si>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</si>
  <si>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</si>
  <si>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</si>
  <si>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</si>
  <si>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</si>
  <si>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</si>
  <si>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</si>
  <si>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</si>
  <si>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</si>
  <si>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</si>
  <si>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</si>
  <si>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</si>
  <si>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</si>
  <si>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</si>
  <si>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</si>
  <si>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</si>
  <si>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</si>
  <si>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</si>
  <si>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</si>
  <si>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</si>
  <si>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</si>
  <si>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</si>
  <si>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</si>
  <si>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</si>
  <si>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</si>
  <si>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</si>
  <si>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</si>
  <si>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</si>
  <si>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</si>
  <si>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</si>
  <si>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</si>
  <si>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</si>
  <si>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</si>
  <si>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</si>
  <si>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</si>
  <si>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</si>
  <si>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</si>
  <si>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</si>
  <si>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</si>
  <si>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</si>
  <si>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</si>
  <si>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</si>
  <si>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</si>
  <si>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</si>
  <si>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</si>
  <si>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</si>
  <si>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</si>
  <si>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</si>
  <si>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</si>
  <si>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</si>
  <si>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</si>
  <si>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</si>
  <si>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</si>
  <si>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</si>
  <si>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</si>
  <si>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</si>
  <si>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</si>
  <si>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</si>
  <si>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</si>
  <si>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</si>
  <si>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</si>
  <si>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</si>
  <si>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</si>
  <si>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</si>
  <si>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</si>
  <si>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</si>
  <si>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</si>
  <si>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</si>
  <si>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</si>
  <si>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</si>
  <si>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</si>
  <si>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</si>
  <si>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</si>
  <si>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</si>
  <si>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</si>
  <si>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</si>
  <si>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</si>
  <si>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</si>
  <si>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</si>
  <si>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</si>
  <si>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</si>
  <si>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</si>
  <si>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</si>
  <si>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</si>
  <si>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</si>
  <si>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</si>
  <si>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</si>
  <si>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</si>
  <si>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</si>
  <si>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</si>
  <si>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</si>
  <si>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</si>
  <si>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</si>
  <si>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</si>
  <si>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</si>
  <si>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</si>
  <si>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</si>
  <si>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</si>
  <si>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</si>
  <si>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</si>
  <si>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</si>
  <si>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</si>
  <si>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</si>
  <si>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</si>
  <si>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</si>
  <si>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</si>
  <si>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</si>
  <si>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</si>
  <si>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</si>
  <si>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</si>
  <si>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</si>
  <si>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</si>
  <si>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</si>
  <si>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</si>
  <si>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</si>
  <si>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</si>
  <si>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</si>
  <si>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</si>
  <si>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</si>
  <si>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</si>
  <si>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</si>
  <si>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</si>
  <si>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</si>
  <si>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</si>
  <si>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</si>
  <si>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</si>
  <si>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</si>
  <si>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</si>
  <si>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</si>
  <si>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</si>
  <si>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</si>
  <si>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</si>
  <si>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</si>
  <si>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</si>
  <si>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</si>
  <si>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</si>
  <si>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</si>
  <si>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</si>
  <si>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</si>
  <si>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</si>
  <si>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</si>
  <si>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</si>
  <si>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</si>
  <si>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</si>
  <si>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</si>
  <si>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</si>
  <si>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</si>
  <si>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</si>
  <si>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</si>
  <si>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</si>
  <si>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</si>
  <si>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</si>
  <si>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</si>
  <si>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</si>
  <si>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</si>
  <si>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</si>
  <si>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</si>
  <si>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</si>
  <si>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</si>
  <si>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</si>
  <si>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</si>
  <si>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</si>
  <si>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</si>
  <si>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</si>
  <si>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</si>
  <si>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</si>
  <si>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</si>
  <si>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</si>
  <si>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</si>
  <si>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</si>
  <si>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</si>
  <si>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</si>
  <si>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</si>
  <si>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</si>
  <si>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</si>
  <si>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</si>
  <si>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</si>
  <si>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</si>
  <si>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</si>
  <si>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</si>
  <si>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</si>
  <si>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</si>
  <si>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</si>
  <si>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</si>
  <si>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</si>
  <si>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</si>
  <si>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</si>
  <si>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</si>
  <si>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</si>
  <si>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</si>
  <si>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</si>
  <si>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</si>
  <si>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</si>
  <si>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</si>
  <si>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</si>
  <si>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</si>
  <si>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</si>
  <si>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</si>
  <si>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</si>
  <si>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</si>
  <si>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</si>
  <si>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</si>
  <si>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</si>
  <si>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</si>
  <si>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</si>
  <si>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</si>
  <si>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</si>
  <si>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</si>
  <si>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</si>
  <si>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</si>
  <si>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</si>
  <si>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</si>
  <si>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</si>
  <si>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</si>
  <si>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</si>
  <si>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</si>
  <si>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</si>
  <si>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</si>
  <si>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</si>
  <si>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</si>
  <si>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</si>
  <si>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</si>
  <si>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</si>
  <si>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</si>
  <si>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</si>
  <si>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</si>
  <si>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</si>
  <si>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</si>
  <si>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</si>
  <si>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</si>
  <si>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</si>
  <si>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</si>
  <si>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</si>
  <si>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</si>
  <si>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</si>
  <si>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</si>
  <si>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</si>
  <si>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</si>
  <si>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</si>
  <si>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</si>
  <si>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</si>
  <si>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</si>
  <si>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</si>
  <si>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</si>
  <si>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</si>
  <si>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</si>
  <si>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</si>
  <si>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</si>
  <si>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</si>
  <si>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</si>
  <si>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</si>
  <si>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</si>
  <si>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</si>
  <si>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</si>
  <si>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</si>
  <si>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</si>
  <si>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</si>
  <si>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</si>
  <si>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</si>
  <si>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</si>
  <si>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</si>
  <si>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</si>
  <si>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</si>
  <si>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</si>
  <si>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</si>
  <si>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</si>
  <si>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</si>
  <si>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</si>
  <si>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</si>
  <si>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</si>
  <si>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</si>
  <si>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</si>
  <si>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</si>
  <si>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</si>
  <si>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</si>
  <si>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</si>
  <si>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</si>
  <si>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</si>
  <si>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</si>
  <si>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</si>
  <si>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</si>
  <si>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</si>
  <si>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</si>
  <si>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</si>
  <si>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</si>
  <si>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</si>
  <si>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</si>
  <si>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</si>
  <si>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</si>
  <si>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</si>
  <si>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</si>
  <si>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</si>
  <si>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</si>
  <si>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</si>
  <si>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</si>
  <si>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</si>
  <si>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</si>
  <si>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</si>
  <si>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</si>
  <si>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</si>
  <si>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</si>
  <si>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</si>
  <si>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</si>
  <si>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</si>
  <si>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</si>
  <si>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</si>
  <si>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</si>
  <si>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</si>
  <si>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</si>
  <si>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</si>
  <si>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</si>
  <si>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</si>
  <si>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</si>
  <si>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</si>
  <si>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</si>
  <si>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</si>
  <si>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</si>
  <si>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</si>
  <si>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</si>
  <si>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</si>
  <si>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</si>
  <si>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</si>
  <si>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</si>
  <si>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</si>
  <si>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</si>
  <si>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</si>
  <si>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</si>
  <si>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</si>
  <si>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</si>
  <si>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</si>
  <si>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</si>
  <si>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</si>
  <si>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</si>
  <si>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</si>
  <si>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</si>
  <si>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</si>
  <si>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</si>
  <si>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</si>
  <si>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</si>
  <si>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</si>
  <si>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</si>
  <si>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</si>
  <si>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</si>
  <si>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</si>
  <si>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</si>
  <si>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</si>
  <si>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</si>
  <si>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</si>
  <si>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</si>
  <si>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</si>
  <si>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</si>
  <si>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</si>
  <si>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</si>
  <si>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</si>
  <si>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</si>
  <si>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</si>
  <si>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</si>
  <si>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</si>
  <si>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</si>
  <si>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</si>
  <si>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</si>
  <si>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</si>
  <si>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</si>
  <si>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</si>
  <si>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</si>
  <si>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</si>
  <si>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</si>
  <si>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</si>
  <si>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</si>
  <si>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</si>
  <si>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</si>
  <si>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</si>
  <si>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</si>
  <si>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</si>
  <si>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</si>
  <si>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</si>
  <si>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</si>
  <si>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</si>
  <si>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</si>
  <si>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</si>
  <si>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</si>
  <si>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</si>
  <si>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</si>
  <si>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</si>
  <si>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</si>
  <si>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</si>
  <si>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</si>
  <si>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</si>
  <si>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</si>
  <si>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</si>
  <si>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</si>
  <si>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</si>
  <si>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</si>
  <si>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</si>
  <si>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</si>
  <si>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</si>
  <si>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</si>
  <si>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</si>
  <si>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</si>
  <si>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</si>
  <si>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</si>
  <si>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</si>
  <si>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</si>
  <si>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</si>
  <si>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</si>
  <si>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</si>
  <si>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</si>
  <si>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</si>
  <si>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</si>
  <si>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</si>
  <si>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</si>
  <si>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</si>
  <si>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</si>
  <si>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</si>
  <si>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</si>
  <si>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</si>
  <si>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</si>
  <si>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</si>
  <si>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</si>
  <si>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</si>
  <si>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</si>
  <si>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</si>
  <si>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</si>
  <si>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</si>
  <si>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</si>
  <si>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</si>
  <si>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</si>
  <si>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</si>
  <si>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</si>
  <si>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</si>
  <si>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</si>
  <si>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</si>
  <si>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</si>
  <si>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</si>
  <si>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</si>
  <si>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</si>
  <si>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</si>
  <si>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</si>
  <si>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</si>
  <si>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</si>
  <si>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</si>
  <si>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</si>
  <si>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</si>
  <si>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</si>
  <si>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</si>
  <si>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</si>
  <si>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</si>
  <si>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</si>
  <si>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</si>
  <si>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</si>
  <si>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</si>
  <si>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</si>
  <si>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</si>
  <si>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</si>
  <si>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</si>
  <si>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</si>
  <si>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</si>
  <si>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</si>
  <si>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</si>
  <si>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</si>
  <si>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</si>
  <si>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</si>
  <si>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</si>
  <si>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</si>
  <si>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</si>
  <si>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</si>
  <si>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</si>
  <si>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</si>
  <si>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</si>
  <si>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</si>
  <si>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</si>
  <si>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</si>
  <si>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</si>
  <si>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</si>
  <si>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</si>
  <si>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</si>
  <si>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</si>
  <si>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</si>
  <si>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</si>
  <si>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</si>
  <si>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</si>
  <si>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</si>
  <si>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</si>
  <si>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</si>
  <si>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</si>
  <si>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</si>
  <si>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</si>
  <si>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</si>
  <si>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</si>
  <si>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</si>
  <si>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</si>
  <si>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</si>
  <si>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</si>
  <si>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</si>
  <si>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</si>
  <si>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</si>
  <si>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</si>
  <si>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</si>
  <si>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</si>
  <si>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</si>
  <si>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</si>
  <si>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</si>
  <si>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</si>
  <si>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</si>
  <si>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</si>
  <si>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</si>
  <si>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</si>
  <si>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</si>
  <si>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</si>
  <si>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</si>
  <si>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</si>
  <si>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</si>
  <si>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</si>
  <si>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</si>
  <si>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</si>
  <si>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</si>
  <si>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</si>
  <si>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</si>
  <si>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</si>
  <si>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</si>
  <si>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</si>
  <si>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</si>
  <si>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</si>
  <si>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</si>
  <si>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</si>
  <si>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</si>
  <si>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</si>
  <si>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</si>
  <si>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</si>
  <si>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</si>
  <si>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</si>
  <si>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</si>
  <si>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</si>
  <si>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</si>
  <si>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</si>
  <si>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</si>
  <si>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</si>
  <si>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</si>
  <si>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</si>
  <si>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</si>
  <si>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</si>
  <si>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</si>
  <si>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</si>
  <si>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</si>
  <si>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</si>
  <si>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</si>
  <si>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</si>
  <si>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</si>
  <si>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</si>
  <si>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</si>
  <si>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</si>
  <si>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</si>
  <si>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</si>
  <si>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</si>
  <si>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</si>
  <si>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</si>
  <si>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</si>
  <si>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</si>
  <si>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</si>
  <si>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</si>
  <si>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</si>
  <si>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</si>
  <si>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</si>
  <si>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</si>
  <si>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</si>
  <si>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</si>
  <si>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</si>
  <si>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</si>
  <si>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</si>
  <si>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</si>
  <si>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</si>
  <si>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</si>
  <si>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</si>
  <si>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</si>
  <si>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</si>
  <si>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</si>
  <si>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</si>
  <si>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</si>
  <si>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</si>
  <si>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</si>
  <si>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</si>
  <si>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</si>
  <si>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</si>
  <si>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</si>
  <si>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</si>
  <si>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</si>
  <si>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</si>
  <si>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</si>
  <si>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</si>
  <si>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</si>
  <si>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</si>
  <si>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</si>
  <si>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</si>
  <si>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</si>
  <si>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</si>
  <si>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</si>
  <si>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</si>
  <si>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</si>
  <si>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</si>
  <si>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</si>
  <si>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</si>
  <si>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</si>
  <si>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</si>
  <si>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</si>
  <si>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</si>
  <si>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</si>
  <si>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</si>
  <si>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</si>
  <si>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</si>
  <si>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</si>
  <si>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</si>
  <si>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</si>
  <si>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</si>
  <si>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</si>
  <si>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</si>
  <si>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</si>
  <si>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</si>
  <si>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</si>
  <si>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</si>
  <si>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</si>
  <si>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</si>
  <si>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</si>
  <si>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</si>
  <si>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</si>
  <si>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</si>
  <si>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</si>
  <si>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</si>
  <si>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</si>
  <si>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</si>
  <si>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</si>
  <si>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</si>
  <si>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</si>
  <si>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</si>
  <si>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</si>
  <si>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</si>
  <si>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</si>
  <si>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</si>
  <si>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</si>
  <si>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</si>
  <si>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</si>
  <si>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</si>
  <si>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</si>
  <si>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</si>
  <si>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</si>
  <si>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</si>
  <si>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</si>
  <si>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</si>
  <si>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</si>
  <si>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</si>
  <si>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</si>
  <si>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</si>
  <si>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</si>
  <si>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</si>
  <si>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</si>
  <si>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</si>
  <si>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</si>
  <si>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</si>
  <si>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</si>
  <si>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</si>
  <si>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</si>
  <si>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</si>
  <si>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</si>
  <si>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</si>
  <si>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</si>
  <si>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</si>
  <si>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</si>
  <si>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</si>
  <si>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</si>
  <si>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</si>
  <si>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</si>
  <si>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</si>
  <si>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</si>
  <si>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</si>
  <si>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</si>
  <si>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</si>
  <si>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</si>
  <si>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</si>
  <si>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</si>
  <si>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</si>
  <si>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</si>
  <si>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</si>
  <si>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</si>
  <si>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</si>
  <si>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</si>
  <si>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</si>
  <si>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</si>
  <si>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</si>
  <si>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</si>
  <si>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</si>
  <si>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</si>
  <si>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</si>
  <si>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</si>
  <si>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</si>
  <si>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</si>
  <si>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</si>
  <si>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</si>
  <si>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</si>
  <si>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</si>
  <si>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</si>
  <si>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</si>
  <si>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</si>
  <si>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</si>
  <si>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</si>
  <si>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</si>
  <si>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</si>
  <si>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</si>
  <si>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</si>
  <si>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</si>
  <si>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</si>
  <si>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</si>
  <si>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</si>
  <si>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</si>
  <si>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</si>
  <si>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</si>
  <si>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</si>
  <si>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</si>
  <si>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</si>
  <si>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</si>
  <si>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</si>
  <si>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</si>
  <si>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</si>
  <si>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</si>
  <si>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</si>
  <si>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</si>
  <si>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</si>
  <si>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</si>
  <si>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</si>
  <si>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</si>
  <si>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</si>
  <si>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</si>
  <si>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</si>
  <si>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</si>
  <si>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</si>
  <si>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</si>
  <si>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</si>
  <si>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</si>
  <si>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</si>
  <si>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</si>
  <si>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</si>
  <si>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</si>
  <si>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</si>
  <si>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</si>
  <si>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</si>
  <si>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</si>
  <si>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</si>
  <si>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</si>
  <si>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</si>
  <si>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</si>
  <si>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</si>
  <si>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</si>
  <si>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</si>
  <si>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</si>
  <si>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</si>
  <si>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</si>
  <si>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</si>
  <si>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</si>
  <si>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</si>
  <si>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</si>
  <si>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</si>
  <si>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</si>
  <si>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</si>
  <si>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</si>
  <si>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</si>
  <si>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</si>
  <si>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</si>
  <si>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</si>
  <si>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</si>
  <si>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</si>
  <si>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</si>
  <si>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</si>
  <si>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</si>
  <si>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</si>
  <si>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</si>
  <si>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</si>
  <si>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</si>
  <si>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</si>
  <si>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</si>
  <si>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</si>
  <si>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</si>
  <si>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</si>
  <si>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</si>
  <si>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</si>
  <si>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</si>
  <si>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</si>
  <si>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</si>
  <si>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</si>
  <si>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</si>
  <si>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</si>
  <si>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</si>
  <si>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</si>
  <si>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</si>
  <si>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</si>
  <si>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</si>
  <si>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</si>
  <si>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</si>
  <si>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</si>
  <si>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</si>
  <si>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</si>
  <si>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</si>
  <si>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</si>
  <si>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</si>
  <si>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</si>
  <si>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</si>
  <si>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</si>
  <si>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</si>
  <si>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</si>
  <si>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</si>
  <si>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</si>
  <si>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</si>
  <si>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</si>
  <si>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</si>
  <si>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</si>
  <si>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</si>
  <si>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</si>
  <si>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</si>
  <si>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</si>
  <si>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</si>
  <si>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</si>
  <si>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</si>
  <si>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</si>
  <si>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</si>
  <si>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</si>
  <si>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</si>
  <si>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</si>
  <si>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</si>
  <si>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</si>
  <si>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</si>
  <si>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</si>
  <si>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</si>
  <si>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</si>
  <si>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</si>
  <si>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</si>
  <si>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</si>
  <si>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</si>
  <si>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</si>
  <si>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</si>
  <si>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</si>
  <si>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</si>
  <si>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</si>
  <si>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</si>
  <si>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</si>
  <si>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</si>
  <si>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</si>
  <si>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</si>
  <si>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</si>
  <si>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</si>
  <si>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</si>
  <si>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</si>
  <si>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</si>
  <si>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</si>
  <si>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</si>
  <si>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</si>
  <si>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</si>
  <si>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</si>
  <si>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</si>
  <si>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</si>
  <si>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</si>
  <si>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</si>
  <si>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</si>
  <si>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</si>
  <si>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</si>
  <si>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</si>
  <si>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</si>
  <si>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</si>
  <si>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</si>
  <si>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</si>
  <si>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</si>
  <si>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</si>
  <si>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</si>
  <si>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</si>
  <si>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</si>
  <si>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</si>
  <si>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</si>
  <si>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</si>
  <si>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</si>
  <si>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</si>
  <si>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</si>
  <si>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</si>
  <si>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</si>
  <si>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</si>
  <si>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</si>
  <si>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</si>
  <si>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</si>
  <si>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</si>
  <si>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</si>
  <si>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</si>
  <si>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</si>
  <si>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</si>
  <si>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</si>
  <si>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</si>
  <si>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</si>
  <si>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</si>
  <si>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</si>
  <si>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</si>
  <si>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</si>
  <si>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</si>
  <si>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</si>
  <si>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</si>
  <si>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</si>
  <si>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</si>
  <si>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</si>
  <si>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</si>
  <si>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</si>
  <si>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</si>
  <si>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</si>
  <si>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</si>
  <si>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</si>
  <si>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</si>
  <si>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</si>
  <si>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</si>
  <si>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</si>
  <si>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</si>
  <si>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</si>
  <si>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</si>
  <si>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</si>
  <si>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</si>
  <si>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</si>
  <si>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</si>
  <si>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</si>
  <si>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</si>
  <si>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</si>
  <si>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</si>
  <si>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</si>
  <si>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</si>
  <si>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</si>
  <si>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</si>
  <si>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</si>
  <si>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</si>
  <si>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</si>
  <si>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</si>
  <si>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</si>
  <si>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</si>
  <si>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</si>
  <si>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</si>
  <si>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</si>
  <si>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</si>
  <si>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</si>
  <si>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</si>
  <si>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</si>
  <si>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</si>
  <si>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</si>
  <si>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</si>
  <si>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</si>
  <si>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</si>
  <si>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</si>
  <si>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</si>
  <si>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</si>
  <si>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</si>
  <si>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</si>
  <si>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</si>
  <si>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</si>
  <si>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</si>
  <si>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</si>
  <si>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</si>
  <si>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</si>
  <si>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</si>
  <si>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</si>
  <si>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</si>
  <si>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</si>
  <si>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</si>
  <si>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</si>
  <si>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</si>
  <si>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</si>
  <si>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</si>
  <si>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</si>
  <si>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</si>
  <si>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</si>
  <si>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</si>
  <si>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</si>
  <si>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</si>
  <si>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</si>
  <si>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</si>
  <si>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</si>
  <si>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</si>
  <si>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</si>
  <si>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</si>
  <si>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</si>
  <si>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</si>
  <si>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</si>
  <si>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</si>
  <si>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</si>
  <si>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</si>
  <si>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</si>
  <si>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</si>
  <si>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</si>
  <si>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</si>
  <si>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</si>
  <si>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</si>
  <si>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</si>
  <si>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</si>
  <si>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</si>
  <si>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</si>
  <si>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</si>
  <si>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</si>
  <si>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</si>
  <si>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</si>
  <si>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</si>
  <si>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</si>
  <si>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</si>
  <si>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</si>
  <si>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</si>
  <si>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</si>
  <si>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</si>
  <si>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</si>
  <si>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</si>
  <si>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</si>
  <si>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</si>
  <si>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</si>
  <si>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</si>
  <si>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</si>
  <si>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</si>
  <si>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</si>
  <si>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</si>
  <si>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</si>
  <si>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</si>
  <si>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</si>
  <si>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</si>
  <si>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</si>
  <si>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</si>
  <si>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</si>
  <si>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</si>
  <si>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</si>
  <si>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</si>
  <si>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</si>
  <si>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</si>
  <si>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</si>
  <si>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</si>
  <si>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</si>
  <si>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</si>
  <si>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</si>
  <si>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</si>
  <si>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</si>
  <si>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</si>
  <si>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</si>
  <si>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</si>
  <si>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</si>
  <si>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</si>
  <si>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</si>
  <si>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</si>
  <si>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</si>
  <si>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</si>
  <si>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</si>
  <si>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</si>
  <si>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</si>
  <si>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</si>
  <si>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</si>
  <si>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</si>
  <si>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</si>
  <si>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</si>
  <si>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</si>
  <si>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</si>
  <si>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</si>
  <si>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</si>
  <si>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</si>
  <si>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</si>
  <si>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</si>
  <si>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</si>
  <si>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</si>
  <si>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</si>
  <si>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</si>
  <si>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</si>
  <si>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</si>
  <si>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</si>
  <si>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</si>
  <si>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</si>
  <si>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</si>
  <si>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</si>
  <si>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</si>
  <si>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</si>
  <si>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</si>
  <si>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</si>
  <si>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</si>
  <si>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</si>
  <si>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</si>
  <si>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</si>
  <si>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</si>
  <si>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</si>
  <si>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</si>
  <si>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</si>
  <si>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</si>
  <si>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</si>
  <si>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</si>
  <si>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</si>
  <si>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</si>
  <si>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</si>
  <si>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</si>
  <si>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</si>
  <si>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</si>
  <si>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</si>
  <si>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</si>
  <si>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</si>
  <si>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</si>
  <si>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</si>
  <si>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</si>
  <si>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</si>
  <si>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</si>
  <si>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</si>
  <si>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</si>
  <si>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</si>
  <si>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</si>
  <si>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</si>
  <si>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</si>
  <si>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</si>
  <si>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</si>
  <si>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</si>
  <si>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</si>
  <si>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</si>
  <si>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</si>
  <si>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</si>
  <si>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</si>
  <si>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</si>
  <si>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</si>
  <si>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</si>
  <si>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</si>
  <si>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</si>
  <si>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</si>
  <si>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</si>
  <si>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</si>
  <si>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</si>
  <si>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</si>
  <si>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</si>
  <si>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</si>
  <si>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</si>
  <si>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</si>
  <si>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</si>
  <si>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</si>
  <si>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</si>
  <si>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</si>
  <si>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</si>
  <si>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</si>
  <si>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</si>
  <si>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</si>
  <si>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</si>
  <si>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</si>
  <si>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</si>
  <si>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</si>
  <si>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</si>
  <si>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</si>
  <si>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</si>
  <si>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</si>
  <si>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</si>
  <si>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</si>
  <si>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</si>
  <si>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</si>
  <si>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</si>
  <si>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</si>
  <si>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</si>
  <si>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</si>
  <si>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</si>
  <si>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</si>
  <si>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</si>
  <si>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</si>
  <si>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</si>
  <si>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</si>
  <si>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</si>
  <si>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</si>
  <si>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</si>
  <si>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</si>
  <si>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</si>
  <si>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</si>
  <si>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</si>
  <si>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</si>
  <si>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</si>
  <si>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</si>
  <si>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</si>
  <si>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</si>
  <si>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</si>
  <si>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</si>
  <si>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</si>
  <si>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</si>
  <si>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</si>
  <si>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</si>
  <si>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</si>
  <si>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</si>
  <si>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</si>
  <si>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</si>
  <si>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</si>
  <si>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</si>
  <si>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</si>
  <si>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</si>
  <si>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</si>
  <si>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</si>
  <si>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</si>
  <si>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</si>
  <si>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</si>
  <si>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</si>
  <si>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</si>
  <si>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</si>
  <si>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</si>
  <si>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</si>
  <si>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</si>
  <si>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</si>
  <si>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</si>
  <si>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</si>
  <si>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</si>
  <si>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</si>
  <si>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</si>
  <si>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</si>
  <si>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</si>
  <si>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</si>
  <si>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</si>
  <si>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</si>
  <si>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</si>
  <si>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</si>
  <si>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</si>
  <si>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</si>
  <si>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</si>
  <si>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</si>
  <si>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</si>
  <si>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</si>
  <si>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</si>
  <si>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</si>
  <si>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</si>
  <si>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</si>
  <si>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</si>
  <si>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</si>
  <si>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</si>
  <si>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</si>
  <si>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</si>
  <si>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</si>
  <si>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</si>
  <si>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</si>
  <si>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</si>
  <si>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</si>
  <si>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</si>
  <si>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</si>
  <si>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</si>
  <si>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</si>
  <si>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</si>
  <si>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</si>
  <si>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</si>
  <si>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</si>
  <si>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</si>
  <si>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</si>
  <si>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</si>
  <si>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</si>
  <si>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</si>
  <si>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</si>
  <si>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</si>
  <si>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</si>
  <si>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</si>
  <si>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</si>
  <si>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</si>
  <si>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</si>
  <si>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</si>
  <si>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</si>
  <si>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</si>
  <si>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</si>
  <si>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</si>
  <si>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</si>
  <si>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</si>
  <si>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</si>
  <si>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</si>
  <si>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</si>
  <si>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</si>
  <si>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</si>
  <si>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</si>
  <si>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</si>
  <si>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</si>
  <si>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</si>
  <si>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</si>
  <si>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</si>
  <si>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</si>
  <si>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</si>
  <si>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</si>
  <si>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</si>
  <si>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</si>
  <si>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</si>
  <si>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</si>
  <si>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</si>
  <si>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</si>
  <si>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</si>
  <si>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</si>
  <si>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</si>
  <si>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</si>
  <si>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</si>
  <si>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</si>
  <si>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</si>
  <si>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</si>
  <si>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</si>
  <si>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</si>
  <si>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</si>
  <si>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</si>
  <si>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</si>
  <si>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</si>
  <si>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</si>
  <si>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</si>
  <si>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</si>
  <si>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</si>
  <si>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</si>
  <si>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</si>
  <si>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</si>
  <si>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</si>
  <si>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</si>
  <si>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</si>
  <si>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</si>
  <si>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</si>
  <si>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</si>
  <si>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</si>
  <si>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</si>
  <si>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</si>
  <si>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</si>
  <si>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</si>
  <si>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</si>
  <si>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</si>
  <si>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</si>
  <si>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</si>
  <si>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</si>
  <si>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</si>
  <si>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</si>
  <si>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</si>
  <si>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</si>
  <si>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</si>
  <si>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</si>
  <si>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</si>
  <si>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</si>
  <si>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</si>
  <si>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</si>
  <si>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</si>
  <si>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</si>
  <si>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</si>
  <si>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</si>
  <si>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</si>
  <si>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</si>
  <si>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</si>
  <si>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</si>
  <si>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</si>
  <si>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</si>
  <si>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</si>
  <si>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</si>
  <si>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</si>
  <si>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</si>
  <si>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</si>
  <si>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</si>
  <si>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</si>
  <si>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</si>
  <si>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</si>
  <si>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</si>
  <si>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</si>
  <si>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</si>
  <si>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</si>
  <si>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</si>
  <si>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</si>
  <si>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</si>
  <si>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</si>
  <si>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</si>
  <si>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</si>
  <si>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</si>
  <si>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</si>
  <si>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</si>
  <si>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</si>
  <si>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</si>
  <si>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</si>
  <si>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</si>
  <si>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</si>
  <si>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</si>
  <si>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</si>
  <si>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</si>
  <si>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</si>
  <si>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</si>
  <si>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</si>
  <si>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</si>
  <si>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</si>
  <si>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</si>
  <si>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</si>
  <si>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</si>
  <si>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</si>
  <si>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</si>
  <si>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</si>
  <si>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</si>
  <si>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</si>
  <si>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</si>
  <si>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</si>
  <si>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</si>
  <si>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</si>
  <si>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</si>
  <si>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</si>
  <si>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</si>
  <si>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</si>
  <si>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</si>
  <si>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</si>
  <si>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</si>
  <si>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</si>
  <si>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</si>
  <si>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</si>
  <si>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</si>
  <si>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</si>
  <si>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</si>
  <si>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</si>
  <si>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</si>
  <si>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</si>
  <si>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</si>
  <si>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</si>
  <si>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</si>
  <si>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</si>
  <si>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</si>
  <si>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</si>
  <si>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</si>
  <si>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</si>
  <si>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</si>
  <si>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</si>
  <si>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</si>
  <si>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</si>
  <si>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</si>
  <si>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</si>
  <si>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</si>
  <si>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</si>
  <si>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</si>
  <si>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</si>
  <si>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</si>
  <si>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</si>
  <si>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</si>
  <si>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</si>
  <si>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</si>
  <si>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</si>
  <si>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</si>
  <si>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</si>
  <si>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</si>
  <si>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</si>
  <si>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</si>
  <si>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</si>
  <si>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</si>
  <si>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</si>
  <si>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</si>
  <si>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</si>
  <si>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</si>
  <si>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</si>
  <si>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</si>
  <si>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</si>
  <si>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</si>
  <si>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</si>
  <si>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</si>
  <si>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</si>
  <si>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</si>
  <si>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</si>
  <si>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</si>
  <si>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</si>
  <si>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</si>
  <si>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</si>
  <si>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</si>
  <si>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</si>
  <si>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</si>
  <si>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</si>
  <si>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</si>
  <si>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</si>
  <si>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</si>
  <si>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</si>
  <si>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</si>
  <si>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</si>
  <si>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</si>
  <si>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</si>
  <si>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</si>
  <si>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</si>
  <si>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</si>
  <si>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</si>
  <si>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</si>
  <si>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</si>
  <si>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</si>
  <si>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</si>
  <si>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</si>
  <si>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</si>
  <si>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</si>
  <si>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</si>
  <si>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</si>
  <si>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</si>
  <si>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</si>
  <si>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</si>
  <si>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</si>
  <si>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</si>
  <si>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</si>
  <si>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</si>
  <si>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</si>
  <si>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</si>
  <si>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</si>
  <si>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</si>
  <si>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</si>
  <si>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</si>
  <si>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</si>
  <si>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</si>
  <si>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</si>
  <si>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</si>
  <si>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</si>
  <si>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</si>
  <si>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</si>
  <si>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</si>
  <si>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</si>
  <si>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</si>
  <si>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</si>
  <si>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</si>
  <si>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</si>
  <si>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</si>
  <si>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</si>
  <si>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</si>
  <si>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</si>
  <si>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</si>
  <si>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</si>
  <si>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</si>
  <si>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</si>
  <si>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</si>
  <si>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</si>
  <si>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</si>
  <si>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</si>
  <si>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</si>
  <si>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</si>
  <si>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</si>
  <si>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</si>
  <si>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</si>
  <si>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</si>
  <si>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</si>
  <si>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</si>
  <si>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</si>
  <si>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</si>
  <si>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</si>
  <si>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</si>
  <si>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</si>
  <si>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</si>
  <si>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</si>
  <si>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</si>
  <si>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</si>
  <si>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</si>
  <si>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</si>
  <si>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</si>
  <si>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</si>
  <si>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</si>
  <si>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</si>
  <si>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</si>
  <si>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</si>
  <si>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</si>
  <si>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</si>
  <si>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</si>
  <si>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</si>
  <si>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</si>
  <si>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</si>
  <si>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</si>
  <si>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</si>
  <si>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</si>
  <si>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</si>
  <si>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</si>
  <si>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</si>
  <si>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</si>
  <si>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</si>
  <si>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</si>
  <si>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</si>
  <si>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</si>
  <si>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</si>
  <si>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</si>
  <si>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</si>
  <si>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</si>
  <si>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</si>
  <si>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</si>
  <si>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</si>
  <si>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</si>
  <si>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</si>
  <si>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</si>
  <si>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</si>
  <si>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</si>
  <si>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</si>
  <si>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</si>
  <si>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</si>
  <si>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</si>
  <si>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</si>
  <si>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</si>
  <si>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</si>
  <si>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</si>
  <si>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</si>
  <si>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</si>
  <si>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</si>
  <si>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</si>
  <si>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</si>
  <si>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</si>
  <si>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</si>
  <si>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</si>
  <si>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</si>
  <si>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</si>
  <si>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</si>
  <si>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</si>
  <si>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</si>
  <si>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</si>
  <si>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</si>
  <si>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</si>
  <si>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</si>
  <si>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</si>
  <si>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</si>
  <si>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</si>
  <si>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</si>
  <si>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</si>
  <si>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</si>
  <si>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</si>
  <si>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</si>
  <si>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</si>
  <si>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</si>
  <si>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</si>
  <si>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</si>
  <si>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</si>
  <si>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</si>
  <si>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</si>
  <si>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</si>
  <si>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</si>
  <si>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</si>
  <si>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</si>
  <si>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</si>
  <si>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</si>
  <si>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</si>
  <si>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</si>
  <si>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</si>
  <si>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</si>
  <si>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</si>
  <si>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</si>
  <si>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</si>
  <si>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</si>
  <si>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</si>
  <si>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</si>
  <si>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</si>
  <si>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</si>
  <si>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</si>
  <si>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</si>
  <si>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</si>
  <si>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</si>
  <si>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</si>
  <si>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</si>
  <si>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</si>
  <si>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</si>
  <si>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</si>
  <si>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</si>
  <si>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</si>
  <si>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</si>
  <si>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</si>
  <si>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</si>
  <si>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</si>
  <si>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</si>
  <si>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</si>
  <si>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</si>
  <si>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</si>
  <si>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</si>
  <si>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</si>
  <si>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</si>
  <si>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</si>
  <si>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</si>
  <si>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</si>
  <si>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</si>
  <si>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</si>
  <si>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</si>
  <si>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</si>
  <si>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</si>
  <si>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</si>
  <si>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</si>
  <si>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</si>
  <si>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</si>
  <si>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</si>
  <si>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</si>
  <si>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</si>
  <si>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</si>
  <si>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</si>
  <si>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</si>
  <si>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</si>
  <si>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</si>
  <si>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</si>
  <si>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</si>
  <si>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</si>
  <si>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</si>
  <si>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</si>
  <si>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</si>
  <si>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</si>
  <si>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</si>
  <si>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</si>
  <si>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</si>
  <si>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</si>
  <si>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</si>
  <si>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</si>
  <si>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</si>
  <si>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</si>
  <si>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</si>
  <si>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</si>
  <si>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</si>
  <si>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</si>
  <si>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</si>
  <si>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</si>
  <si>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</si>
  <si>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</si>
  <si>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</si>
  <si>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</si>
  <si>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</si>
  <si>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</si>
  <si>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</si>
  <si>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</si>
  <si>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</si>
  <si>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</si>
  <si>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</si>
  <si>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</si>
  <si>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</si>
  <si>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</si>
  <si>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</si>
  <si>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</si>
  <si>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</si>
  <si>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</si>
  <si>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</si>
  <si>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</si>
  <si>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</si>
  <si>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</si>
  <si>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</si>
  <si>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</si>
  <si>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</si>
  <si>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</si>
  <si>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</si>
  <si>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</si>
  <si>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</si>
  <si>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</si>
  <si>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</si>
  <si>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</si>
  <si>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</si>
  <si>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</si>
  <si>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</si>
  <si>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</si>
  <si>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</si>
  <si>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</si>
  <si>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</si>
  <si>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</si>
  <si>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</si>
  <si>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</si>
  <si>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</si>
  <si>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</si>
  <si>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</si>
  <si>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</si>
  <si>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</si>
  <si>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</si>
  <si>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</si>
  <si>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</si>
  <si>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</si>
  <si>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</si>
  <si>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</si>
  <si>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</si>
  <si>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</si>
  <si>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</si>
  <si>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</si>
  <si>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</si>
  <si>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</si>
  <si>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</si>
  <si>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</si>
  <si>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</si>
  <si>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</si>
  <si>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</si>
  <si>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</si>
  <si>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</si>
  <si>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</si>
  <si>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</si>
  <si>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</si>
  <si>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</si>
  <si>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</si>
  <si>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</si>
  <si>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</si>
  <si>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</si>
  <si>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</si>
  <si>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</si>
  <si>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</si>
  <si>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</si>
  <si>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</si>
  <si>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</si>
  <si>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</si>
  <si>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</si>
  <si>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</si>
  <si>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</si>
  <si>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</si>
  <si>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</si>
  <si>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</si>
  <si>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</si>
  <si>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</si>
  <si>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</si>
  <si>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</si>
  <si>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</si>
  <si>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</si>
  <si>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</si>
  <si>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</si>
  <si>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</si>
  <si>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</si>
  <si>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</si>
  <si>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</si>
  <si>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</si>
  <si>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</si>
  <si>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</si>
  <si>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</si>
  <si>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</si>
  <si>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</si>
  <si>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</si>
  <si>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</si>
  <si>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</si>
  <si>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</si>
  <si>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</si>
  <si>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</si>
  <si>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</si>
  <si>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</si>
  <si>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</si>
  <si>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</si>
  <si>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</si>
  <si>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</si>
  <si>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</si>
  <si>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</si>
  <si>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</si>
  <si>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</si>
  <si>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</si>
  <si>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</si>
  <si>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</si>
  <si>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</si>
  <si>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</si>
  <si>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</si>
  <si>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</si>
  <si>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</si>
  <si>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</si>
  <si>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</si>
  <si>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</si>
  <si>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</si>
  <si>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</si>
  <si>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</si>
  <si>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</si>
  <si>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</si>
  <si>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</si>
  <si>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</si>
  <si>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</si>
  <si>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</si>
  <si>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</si>
  <si>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</si>
  <si>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</si>
  <si>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</si>
  <si>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</si>
  <si>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</si>
  <si>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</si>
  <si>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</si>
  <si>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</si>
  <si>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</si>
  <si>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</si>
  <si>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</si>
  <si>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</si>
  <si>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</si>
  <si>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</si>
  <si>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</si>
  <si>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</si>
  <si>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</si>
  <si>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</si>
  <si>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</si>
  <si>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</si>
  <si>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</si>
  <si>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</si>
  <si>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</si>
  <si>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</si>
  <si>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</si>
  <si>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</si>
  <si>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</si>
  <si>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</si>
  <si>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</si>
  <si>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</si>
  <si>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</si>
  <si>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</si>
  <si>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</si>
  <si>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</si>
  <si>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</si>
  <si>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</si>
  <si>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</si>
  <si>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</si>
  <si>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</si>
  <si>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</si>
  <si>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</si>
  <si>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</si>
  <si>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</si>
  <si>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</si>
  <si>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</si>
  <si>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</si>
  <si>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</si>
  <si>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</si>
  <si>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</si>
  <si>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</si>
  <si>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</si>
  <si>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</si>
  <si>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</si>
  <si>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</si>
  <si>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</si>
  <si>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</si>
  <si>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</si>
  <si>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</si>
  <si>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</si>
  <si>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</si>
  <si>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</si>
  <si>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</si>
  <si>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</si>
  <si>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</si>
  <si>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</si>
  <si>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</si>
  <si>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</si>
  <si>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</si>
  <si>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</si>
  <si>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</si>
  <si>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</si>
  <si>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</si>
  <si>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</si>
  <si>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</si>
  <si>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</si>
  <si>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</si>
  <si>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</si>
  <si>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</si>
  <si>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</si>
  <si>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</si>
  <si>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</si>
  <si>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</si>
  <si>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</si>
  <si>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</si>
  <si>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</si>
  <si>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</si>
  <si>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</si>
  <si>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</si>
  <si>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</si>
  <si>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</si>
  <si>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</si>
  <si>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</si>
  <si>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</si>
  <si>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</si>
  <si>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</si>
  <si>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</si>
  <si>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</si>
  <si>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</si>
  <si>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</si>
  <si>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</si>
  <si>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</si>
  <si>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</si>
  <si>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</si>
  <si>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</si>
  <si>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</si>
  <si>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</si>
  <si>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</si>
  <si>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</si>
  <si>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</si>
  <si>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</si>
  <si>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</si>
  <si>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</si>
  <si>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</si>
  <si>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</si>
  <si>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</si>
  <si>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</si>
  <si>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</si>
  <si>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</si>
  <si>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</si>
  <si>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</si>
  <si>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</si>
  <si>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</si>
  <si>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</si>
  <si>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</si>
  <si>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</si>
  <si>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</si>
  <si>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</si>
  <si>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</si>
  <si>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</si>
  <si>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</si>
  <si>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</si>
  <si>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</si>
  <si>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</si>
  <si>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</si>
  <si>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</si>
  <si>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</si>
  <si>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</si>
  <si>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</si>
  <si>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</si>
  <si>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</si>
  <si>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</si>
  <si>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</si>
  <si>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</si>
  <si>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</si>
  <si>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</si>
  <si>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</si>
  <si>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</si>
  <si>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</si>
  <si>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</si>
  <si>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</si>
  <si>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</si>
  <si>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</si>
  <si>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</si>
  <si>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</si>
  <si>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</si>
  <si>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</si>
  <si>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</si>
  <si>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</si>
  <si>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</si>
  <si>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</si>
  <si>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</si>
  <si>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</si>
  <si>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</si>
  <si>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</si>
  <si>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</si>
  <si>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</si>
  <si>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</si>
  <si>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</si>
  <si>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</si>
  <si>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</si>
  <si>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</si>
  <si>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</si>
  <si>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</si>
  <si>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</si>
  <si>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</si>
  <si>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</si>
  <si>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</si>
  <si>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</si>
  <si>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</si>
  <si>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</si>
  <si>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</si>
  <si>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</si>
  <si>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</si>
  <si>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</si>
  <si>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</si>
  <si>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</si>
  <si>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</si>
  <si>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</si>
  <si>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</si>
  <si>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</si>
  <si>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</si>
  <si>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</si>
  <si>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</si>
  <si>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</si>
  <si>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</si>
  <si>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</si>
  <si>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</si>
  <si>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</si>
  <si>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</si>
  <si>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</si>
  <si>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</si>
  <si>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</si>
  <si>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</si>
  <si>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</si>
  <si>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</si>
  <si>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</si>
  <si>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</si>
  <si>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</si>
  <si>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</si>
  <si>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</si>
  <si>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</si>
  <si>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</si>
  <si>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</si>
  <si>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</si>
  <si>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</si>
  <si>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</si>
  <si>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</si>
  <si>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</si>
  <si>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</si>
  <si>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</si>
  <si>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</si>
  <si>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</si>
  <si>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</si>
  <si>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</si>
  <si>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</si>
  <si>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</si>
  <si>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</si>
  <si>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</si>
  <si>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</si>
  <si>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</si>
  <si>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</si>
  <si>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</si>
  <si>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</si>
  <si>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</si>
  <si>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</si>
  <si>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</si>
  <si>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</si>
  <si>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</si>
  <si>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</si>
  <si>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</si>
  <si>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</si>
  <si>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</si>
  <si>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</si>
  <si>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</si>
  <si>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</si>
  <si>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</si>
  <si>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</si>
  <si>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</si>
  <si>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</si>
  <si>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</si>
  <si>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</si>
  <si>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</si>
  <si>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</si>
  <si>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</si>
  <si>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</si>
  <si>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</si>
  <si>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</si>
  <si>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</si>
  <si>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</si>
  <si>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</si>
  <si>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</si>
  <si>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</si>
  <si>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</si>
  <si>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</si>
  <si>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</si>
  <si>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</si>
  <si>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</si>
  <si>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</si>
  <si>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</si>
  <si>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</si>
  <si>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</si>
  <si>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</si>
  <si>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</si>
  <si>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</si>
  <si>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</si>
  <si>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</si>
  <si>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</si>
  <si>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</si>
  <si>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</si>
  <si>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</si>
  <si>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</si>
  <si>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</si>
  <si>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</si>
  <si>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</si>
  <si>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</si>
  <si>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</si>
  <si>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</si>
  <si>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</si>
  <si>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</si>
  <si>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</si>
  <si>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</si>
  <si>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</si>
  <si>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</si>
  <si>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</si>
  <si>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</si>
  <si>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</si>
  <si>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</si>
  <si>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</si>
  <si>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</si>
  <si>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</si>
  <si>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</si>
  <si>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</si>
  <si>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</si>
  <si>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</si>
  <si>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</si>
  <si>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</si>
  <si>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</si>
  <si>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</si>
  <si>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</si>
  <si>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</si>
  <si>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</si>
  <si>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</si>
  <si>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</si>
  <si>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</si>
  <si>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</si>
  <si>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</si>
  <si>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</si>
  <si>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</si>
  <si>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</si>
  <si>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</si>
  <si>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</si>
  <si>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</si>
  <si>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</si>
  <si>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</si>
  <si>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</si>
  <si>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</si>
  <si>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</si>
  <si>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</si>
  <si>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</si>
  <si>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</si>
  <si>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</si>
  <si>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</si>
  <si>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</si>
  <si>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</si>
  <si>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</si>
  <si>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</si>
  <si>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</si>
  <si>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</si>
  <si>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</si>
  <si>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</si>
  <si>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</si>
  <si>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</si>
  <si>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</si>
  <si>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</si>
  <si>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</si>
  <si>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</si>
  <si>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</si>
  <si>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</si>
  <si>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</si>
  <si>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</si>
  <si>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</si>
  <si>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</si>
  <si>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</si>
  <si>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</si>
  <si>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</si>
  <si>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</si>
  <si>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</si>
  <si>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</si>
  <si>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</si>
  <si>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</si>
  <si>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</si>
  <si>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</si>
  <si>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</si>
  <si>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</si>
  <si>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</si>
  <si>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</si>
  <si>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</si>
  <si>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</si>
  <si>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</si>
  <si>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</si>
  <si>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</si>
  <si>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</si>
  <si>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</si>
  <si>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</si>
  <si>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</si>
  <si>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</si>
  <si>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</si>
  <si>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</si>
  <si>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</si>
  <si>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</si>
  <si>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</si>
  <si>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</si>
  <si>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</si>
  <si>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</si>
  <si>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</si>
  <si>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</si>
  <si>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</si>
  <si>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</si>
  <si>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</si>
  <si>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</si>
  <si>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</si>
  <si>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</si>
  <si>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</si>
  <si>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</si>
  <si>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</si>
  <si>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</si>
  <si>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</si>
  <si>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</si>
  <si>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</si>
  <si>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</si>
  <si>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</si>
  <si>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</si>
  <si>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</si>
  <si>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</si>
  <si>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</si>
  <si>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</si>
  <si>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</si>
  <si>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</si>
  <si>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</si>
  <si>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</si>
  <si>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</si>
  <si>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</si>
  <si>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</si>
  <si>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</si>
  <si>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</si>
  <si>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</si>
  <si>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</si>
  <si>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</si>
  <si>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</si>
  <si>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</si>
  <si>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</si>
  <si>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</si>
  <si>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</si>
  <si>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</si>
  <si>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</si>
  <si>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</si>
  <si>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</si>
  <si>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</si>
  <si>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</si>
  <si>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</si>
  <si>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</si>
  <si>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</si>
  <si>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</si>
  <si>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</si>
  <si>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</si>
  <si>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</si>
  <si>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</si>
  <si>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</si>
  <si>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</si>
  <si>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</si>
  <si>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</si>
  <si>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</si>
  <si>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</si>
  <si>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</si>
  <si>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</si>
  <si>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</si>
  <si>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</si>
  <si>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</si>
  <si>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</si>
  <si>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</si>
  <si>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</si>
  <si>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</si>
  <si>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</si>
  <si>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</si>
  <si>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</si>
  <si>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</si>
  <si>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</si>
  <si>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</si>
  <si>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</si>
  <si>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</si>
  <si>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</si>
  <si>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</si>
  <si>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</si>
  <si>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</si>
  <si>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</si>
  <si>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</si>
  <si>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</si>
  <si>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</si>
  <si>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</si>
  <si>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</si>
  <si>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</si>
  <si>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</si>
  <si>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</si>
  <si>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</si>
  <si>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</si>
  <si>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</si>
  <si>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</si>
  <si>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</si>
  <si>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</si>
  <si>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</si>
  <si>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</si>
  <si>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</si>
  <si>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</si>
  <si>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</si>
  <si>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</si>
  <si>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</si>
  <si>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</si>
  <si>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</si>
  <si>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</si>
  <si>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</si>
  <si>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</si>
  <si>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</si>
  <si>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</si>
  <si>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</si>
  <si>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</si>
  <si>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</si>
  <si>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</si>
  <si>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</si>
  <si>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</si>
  <si>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</si>
  <si>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</si>
  <si>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</si>
  <si>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</si>
  <si>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</si>
  <si>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</si>
  <si>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</si>
  <si>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</si>
  <si>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</si>
  <si>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</si>
  <si>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</si>
  <si>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</si>
  <si>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</si>
  <si>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</si>
  <si>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</si>
  <si>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</si>
  <si>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</si>
  <si>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</si>
  <si>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</si>
  <si>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</si>
  <si>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</si>
  <si>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</si>
  <si>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</si>
  <si>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</si>
  <si>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</si>
  <si>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</si>
  <si>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</si>
  <si>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</si>
  <si>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</si>
  <si>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</si>
  <si>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</si>
  <si>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</si>
  <si>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</si>
  <si>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</si>
  <si>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</si>
  <si>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</si>
  <si>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</si>
  <si>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</si>
  <si>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</si>
  <si>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</si>
  <si>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</si>
  <si>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</si>
  <si>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</si>
  <si>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</si>
  <si>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</si>
  <si>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</si>
  <si>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</si>
  <si>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</si>
  <si>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</si>
  <si>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</si>
  <si>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</si>
  <si>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</si>
  <si>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</si>
  <si>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</si>
  <si>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</si>
  <si>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</si>
  <si>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</si>
  <si>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</si>
  <si>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</si>
  <si>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</si>
  <si>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</si>
  <si>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</si>
  <si>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</si>
  <si>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</si>
  <si>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</si>
  <si>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</si>
  <si>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</si>
  <si>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</si>
  <si>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</si>
  <si>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</si>
  <si>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</si>
  <si>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</si>
  <si>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</si>
  <si>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</si>
  <si>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</si>
  <si>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</si>
  <si>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</si>
  <si>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</si>
  <si>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</si>
  <si>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</si>
  <si>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</si>
  <si>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</si>
  <si>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</si>
  <si>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</si>
  <si>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</si>
  <si>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</si>
  <si>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</si>
  <si>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</si>
  <si>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</si>
  <si>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</si>
  <si>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</si>
  <si>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</si>
  <si>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</si>
  <si>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</si>
  <si>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</si>
  <si>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</si>
  <si>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</si>
  <si>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</si>
  <si>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</si>
  <si>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</si>
  <si>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</si>
  <si>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</si>
  <si>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</si>
  <si>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</si>
  <si>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</si>
  <si>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</si>
  <si>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</si>
  <si>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</si>
  <si>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</si>
  <si>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</si>
  <si>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</si>
  <si>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</si>
  <si>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</si>
  <si>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</si>
  <si>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</si>
  <si>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</si>
  <si>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</si>
  <si>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</si>
  <si>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</si>
  <si>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</si>
  <si>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</si>
  <si>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</si>
  <si>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</si>
  <si>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</si>
  <si>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</si>
  <si>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</si>
  <si>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</si>
  <si>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</si>
  <si>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</si>
  <si>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</si>
  <si>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</si>
  <si>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</si>
  <si>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</si>
  <si>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</si>
  <si>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</si>
  <si>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</si>
  <si>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</si>
  <si>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</si>
  <si>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</si>
  <si>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</si>
  <si>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</si>
  <si>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</si>
  <si>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</si>
  <si>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</si>
  <si>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</si>
  <si>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</si>
  <si>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</si>
  <si>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</si>
  <si>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</si>
  <si>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</si>
  <si>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</si>
  <si>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</si>
  <si>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</si>
  <si>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</si>
  <si>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</si>
  <si>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</si>
  <si>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</si>
  <si>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</si>
  <si>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</si>
  <si>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</si>
  <si>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</si>
  <si>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</si>
  <si>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</si>
  <si>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</si>
  <si>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</si>
  <si>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</si>
  <si>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</si>
  <si>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</si>
  <si>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</si>
  <si>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</si>
  <si>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</si>
  <si>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</si>
  <si>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</si>
  <si>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</si>
  <si>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</si>
  <si>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</si>
  <si>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</si>
  <si>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</si>
  <si>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</si>
  <si>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</si>
  <si>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</si>
  <si>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</si>
  <si>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</si>
  <si>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</si>
  <si>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</si>
  <si>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</si>
  <si>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</si>
  <si>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</si>
  <si>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</si>
  <si>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</si>
  <si>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</si>
  <si>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</si>
  <si>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</si>
  <si>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</si>
  <si>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</si>
  <si>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</si>
  <si>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</si>
  <si>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</si>
  <si>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</si>
  <si>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</si>
  <si>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</si>
  <si>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</si>
  <si>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</si>
  <si>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</si>
  <si>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</si>
  <si>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</si>
  <si>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</si>
  <si>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</si>
  <si>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</si>
  <si>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</si>
  <si>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</si>
  <si>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</si>
  <si>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</si>
  <si>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</si>
  <si>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</si>
  <si>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</si>
  <si>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</si>
  <si>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</si>
  <si>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</si>
  <si>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</si>
  <si>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</si>
  <si>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</si>
  <si>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</si>
  <si>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</si>
  <si>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</si>
  <si>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</si>
  <si>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</si>
  <si>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</si>
  <si>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</si>
  <si>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</si>
  <si>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</si>
  <si>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</si>
  <si>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</si>
  <si>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</si>
  <si>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</si>
  <si>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</si>
  <si>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</si>
  <si>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</si>
  <si>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</si>
  <si>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</si>
  <si>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</si>
  <si>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</si>
  <si>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</si>
  <si>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</si>
  <si>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</si>
  <si>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</si>
  <si>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</si>
  <si>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</si>
  <si>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</si>
  <si>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</si>
  <si>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</si>
  <si>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</si>
  <si>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</si>
  <si>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</si>
  <si>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</si>
  <si>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</si>
  <si>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</si>
  <si>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</si>
  <si>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</si>
  <si>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</si>
  <si>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</si>
  <si>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</si>
  <si>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</si>
  <si>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</si>
  <si>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</si>
  <si>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</si>
  <si>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</si>
  <si>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</si>
  <si>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</si>
  <si>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</si>
  <si>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</si>
  <si>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</si>
  <si>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</si>
  <si>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</si>
  <si>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</si>
  <si>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</si>
  <si>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</si>
  <si>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</si>
  <si>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</si>
  <si>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</si>
  <si>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</si>
  <si>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</si>
  <si>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</si>
  <si>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</si>
  <si>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</si>
  <si>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</si>
  <si>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</si>
  <si>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</si>
  <si>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</si>
  <si>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</si>
  <si>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</si>
  <si>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</si>
  <si>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</si>
  <si>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</si>
  <si>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</si>
  <si>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</si>
  <si>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</si>
  <si>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</si>
  <si>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</si>
  <si>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</si>
  <si>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</si>
  <si>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</si>
  <si>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</si>
  <si>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</si>
  <si>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</si>
  <si>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</si>
  <si>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</si>
  <si>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</si>
  <si>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</si>
  <si>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</si>
  <si>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</si>
  <si>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</si>
  <si>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</si>
  <si>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</si>
  <si>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</si>
  <si>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</si>
  <si>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</si>
  <si>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</si>
  <si>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</si>
  <si>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</si>
  <si>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</si>
  <si>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</si>
  <si>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</si>
  <si>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</si>
  <si>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</si>
  <si>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</si>
  <si>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</si>
  <si>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</si>
  <si>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</si>
  <si>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</si>
  <si>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</si>
  <si>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</si>
  <si>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</si>
  <si>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</si>
  <si>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</si>
  <si>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</si>
  <si>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</si>
  <si>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</si>
  <si>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</si>
  <si>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</si>
  <si>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</si>
  <si>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</si>
  <si>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</si>
  <si>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</si>
  <si>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</si>
  <si>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</si>
  <si>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</si>
  <si>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</si>
  <si>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</si>
  <si>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</si>
  <si>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</si>
  <si>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</si>
  <si>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</si>
  <si>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</si>
  <si>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</si>
  <si>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</si>
  <si>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</si>
  <si>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</si>
  <si>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</si>
  <si>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</si>
  <si>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</si>
  <si>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</si>
  <si>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</si>
  <si>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</si>
  <si>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</si>
  <si>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</si>
  <si>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</si>
  <si>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</si>
  <si>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</si>
  <si>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</si>
  <si>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</si>
  <si>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</si>
  <si>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</si>
  <si>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</si>
  <si>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</si>
  <si>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</si>
  <si>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</si>
  <si>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</si>
  <si>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</si>
  <si>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</si>
  <si>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</si>
  <si>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</si>
  <si>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</si>
  <si>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</si>
  <si>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</si>
  <si>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</si>
  <si>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</si>
  <si>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</si>
  <si>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</si>
  <si>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</si>
  <si>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</si>
  <si>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</si>
  <si>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</si>
  <si>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</si>
  <si>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</si>
  <si>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</si>
  <si>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</si>
  <si>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</si>
  <si>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</si>
  <si>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</si>
  <si>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</si>
  <si>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</si>
  <si>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</si>
  <si>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</si>
  <si>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</si>
  <si>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</si>
  <si>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</si>
  <si>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</si>
  <si>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</si>
  <si>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</si>
  <si>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</si>
  <si>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</si>
  <si>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</si>
  <si>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</si>
  <si>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</si>
  <si>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</si>
  <si>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</si>
  <si>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</si>
  <si>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</si>
  <si>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</si>
  <si>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</si>
  <si>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</si>
  <si>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</si>
  <si>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</si>
  <si>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</si>
  <si>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</si>
  <si>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</si>
  <si>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</si>
  <si>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</si>
  <si>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</si>
  <si>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</si>
  <si>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</si>
  <si>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</si>
  <si>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</si>
  <si>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</si>
  <si>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</si>
  <si>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</si>
  <si>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</si>
  <si>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</si>
  <si>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</si>
  <si>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</si>
  <si>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</si>
  <si>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</si>
  <si>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</si>
  <si>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</si>
  <si>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</si>
  <si>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</si>
  <si>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</si>
  <si>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</si>
  <si>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</si>
  <si>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</si>
  <si>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</si>
  <si>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</si>
  <si>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</si>
  <si>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</si>
  <si>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</si>
  <si>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</si>
  <si>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</si>
  <si>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</si>
  <si>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</si>
  <si>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</si>
  <si>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</si>
  <si>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</si>
  <si>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</si>
  <si>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</si>
  <si>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</si>
  <si>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</si>
  <si>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</si>
  <si>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</si>
  <si>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</si>
  <si>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</si>
  <si>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</si>
  <si>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</si>
  <si>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</si>
  <si>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</si>
  <si>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</si>
  <si>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</si>
  <si>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</si>
  <si>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</si>
  <si>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</si>
  <si>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</si>
  <si>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</si>
  <si>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</si>
  <si>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</si>
  <si>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</si>
  <si>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</si>
  <si>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</si>
  <si>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</si>
  <si>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</si>
  <si>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</si>
  <si>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</si>
  <si>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</si>
  <si>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</si>
  <si>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</si>
  <si>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</si>
  <si>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</si>
  <si>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</si>
  <si>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</si>
  <si>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</si>
  <si>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</si>
  <si>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</si>
  <si>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</si>
  <si>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</si>
  <si>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</si>
  <si>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</si>
  <si>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</si>
  <si>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</si>
  <si>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</si>
  <si>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</si>
  <si>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</si>
  <si>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</si>
  <si>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</si>
  <si>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</si>
  <si>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</si>
  <si>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</si>
  <si>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</si>
  <si>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</si>
  <si>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</si>
  <si>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</si>
  <si>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</si>
  <si>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</si>
  <si>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</si>
  <si>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</si>
  <si>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</si>
  <si>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</si>
  <si>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</si>
  <si>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</si>
  <si>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</si>
  <si>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</si>
  <si>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</si>
  <si>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</si>
  <si>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</si>
  <si>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</si>
  <si>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</si>
  <si>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</si>
  <si>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</si>
  <si>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</si>
  <si>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</si>
  <si>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</si>
  <si>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</si>
  <si>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</si>
  <si>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</si>
  <si>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</si>
  <si>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</si>
  <si>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</si>
  <si>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</si>
  <si>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</si>
  <si>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</si>
  <si>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</si>
  <si>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</si>
  <si>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</si>
  <si>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</si>
  <si>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</si>
  <si>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</si>
  <si>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</si>
  <si>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</si>
  <si>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</si>
  <si>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</si>
  <si>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</si>
  <si>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</si>
  <si>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</si>
  <si>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</si>
  <si>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</si>
  <si>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</si>
  <si>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</si>
  <si>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</si>
  <si>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</si>
  <si>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</si>
  <si>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</si>
  <si>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</si>
  <si>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</si>
  <si>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</si>
  <si>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</si>
  <si>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</si>
  <si>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</si>
  <si>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</si>
  <si>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</si>
  <si>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</si>
  <si>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</si>
  <si>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</si>
  <si>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</si>
  <si>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</si>
  <si>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</si>
  <si>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</si>
  <si>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</si>
  <si>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</si>
  <si>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</si>
  <si>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</si>
  <si>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</si>
  <si>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</si>
  <si>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</si>
  <si>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</si>
  <si>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</si>
  <si>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</si>
  <si>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</si>
  <si>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</si>
  <si>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</si>
  <si>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</si>
  <si>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</si>
  <si>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</si>
  <si>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</si>
  <si>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</si>
  <si>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</si>
  <si>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</si>
  <si>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</si>
  <si>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</si>
  <si>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</si>
  <si>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</si>
  <si>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</si>
  <si>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</si>
  <si>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</si>
  <si>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</si>
  <si>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</si>
  <si>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</si>
  <si>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</si>
  <si>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</si>
  <si>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</si>
  <si>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</si>
  <si>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</si>
  <si>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</si>
  <si>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</si>
  <si>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</si>
  <si>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</si>
  <si>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</si>
  <si>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</si>
  <si>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</si>
  <si>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</si>
  <si>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</si>
  <si>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</si>
  <si>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</si>
  <si>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</si>
  <si>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</si>
  <si>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</si>
  <si>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</si>
  <si>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</si>
  <si>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</si>
  <si>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</si>
  <si>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</si>
  <si>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</si>
  <si>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</si>
  <si>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</si>
  <si>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</si>
  <si>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</si>
  <si>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</si>
  <si>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</si>
  <si>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</si>
  <si>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</si>
  <si>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</si>
  <si>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</si>
  <si>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</si>
  <si>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</si>
  <si>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</si>
  <si>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</si>
  <si>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</si>
  <si>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</si>
  <si>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</si>
  <si>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</si>
  <si>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</si>
  <si>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</si>
  <si>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</si>
  <si>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</si>
  <si>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</si>
  <si>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</si>
  <si>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</si>
  <si>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</si>
  <si>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</si>
  <si>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</si>
  <si>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</si>
  <si>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</si>
  <si>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</si>
  <si>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</si>
  <si>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</si>
  <si>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</si>
  <si>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</si>
  <si>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</si>
  <si>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</si>
  <si>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</si>
  <si>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</si>
  <si>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</si>
  <si>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</si>
  <si>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</si>
  <si>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</si>
  <si>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</si>
  <si>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</si>
  <si>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</si>
  <si>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</si>
  <si>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</si>
  <si>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</si>
  <si>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</si>
  <si>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</si>
  <si>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</si>
  <si>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</si>
  <si>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</si>
  <si>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</si>
  <si>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</si>
  <si>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</si>
  <si>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</si>
  <si>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</si>
  <si>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</si>
  <si>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</si>
  <si>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</si>
  <si>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</si>
  <si>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</si>
  <si>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</si>
  <si>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</si>
  <si>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</si>
  <si>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</si>
  <si>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</si>
  <si>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</si>
  <si>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</si>
  <si>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</si>
  <si>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</si>
  <si>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</si>
  <si>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</si>
  <si>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</si>
  <si>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</si>
  <si>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</si>
  <si>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</si>
  <si>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</si>
  <si>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</si>
  <si>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</si>
  <si>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</si>
  <si>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</si>
  <si>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</si>
  <si>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</si>
  <si>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</si>
  <si>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</si>
  <si>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</si>
  <si>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</si>
  <si>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</si>
  <si>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</si>
  <si>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</si>
  <si>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</si>
  <si>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</si>
  <si>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</si>
  <si>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</si>
  <si>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</si>
  <si>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</si>
  <si>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</si>
  <si>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</si>
  <si>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</si>
  <si>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</si>
  <si>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</si>
  <si>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</si>
  <si>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</si>
  <si>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</si>
  <si>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</si>
  <si>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</si>
  <si>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</si>
  <si>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</si>
  <si>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</si>
  <si>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</si>
  <si>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</si>
  <si>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</si>
  <si>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</si>
  <si>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</si>
  <si>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</si>
  <si>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</si>
  <si>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</si>
  <si>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</si>
  <si>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</si>
  <si>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</si>
  <si>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</si>
  <si>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</si>
  <si>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</si>
  <si>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</si>
  <si>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</si>
  <si>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</si>
  <si>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</si>
  <si>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</si>
  <si>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</si>
  <si>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</si>
  <si>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</si>
  <si>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</si>
  <si>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</si>
  <si>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</si>
  <si>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</si>
  <si>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</si>
  <si>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</si>
  <si>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</si>
  <si>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</si>
  <si>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</si>
  <si>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</si>
  <si>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</si>
  <si>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</si>
  <si>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</si>
  <si>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</si>
  <si>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</si>
  <si>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</si>
  <si>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</si>
  <si>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</si>
  <si>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</si>
  <si>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</si>
  <si>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</si>
  <si>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</si>
  <si>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</si>
  <si>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</si>
  <si>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</si>
  <si>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</si>
  <si>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</si>
  <si>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</si>
  <si>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</si>
  <si>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</si>
  <si>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</si>
  <si>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</si>
  <si>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</si>
  <si>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</si>
  <si>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</si>
  <si>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</si>
  <si>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</si>
  <si>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</si>
  <si>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</si>
  <si>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</si>
  <si>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</si>
  <si>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</si>
  <si>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</si>
  <si>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</si>
  <si>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</si>
  <si>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</si>
  <si>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</si>
  <si>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</si>
  <si>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</si>
  <si>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</si>
  <si>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</si>
  <si>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</si>
  <si>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</si>
  <si>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</si>
  <si>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</si>
  <si>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</si>
  <si>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</si>
  <si>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</si>
  <si>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</si>
  <si>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</si>
  <si>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</si>
  <si>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</si>
  <si>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</si>
  <si>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</si>
  <si>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</si>
  <si>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</si>
  <si>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</si>
  <si>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</si>
  <si>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</si>
  <si>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</si>
  <si>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</si>
  <si>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</si>
  <si>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</si>
  <si>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</si>
  <si>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</si>
  <si>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</si>
  <si>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</si>
  <si>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</si>
  <si>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</si>
  <si>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</si>
  <si>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</si>
  <si>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</si>
  <si>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</si>
  <si>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</si>
  <si>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</si>
  <si>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</si>
  <si>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</si>
  <si>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</si>
  <si>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</si>
  <si>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</si>
  <si>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</si>
  <si>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</si>
  <si>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</si>
  <si>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</si>
  <si>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</si>
  <si>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</si>
  <si>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</si>
  <si>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</si>
  <si>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</si>
  <si>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</si>
  <si>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</si>
  <si>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</si>
  <si>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</si>
  <si>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</si>
  <si>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</si>
  <si>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</si>
  <si>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</si>
  <si>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</si>
  <si>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</si>
  <si>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</si>
  <si>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</si>
  <si>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</si>
  <si>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</si>
  <si>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</si>
  <si>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</si>
  <si>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</si>
  <si>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</si>
  <si>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</si>
  <si>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</si>
  <si>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</si>
  <si>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</si>
  <si>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</si>
  <si>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</si>
  <si>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</si>
  <si>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</si>
  <si>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</si>
  <si>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</si>
  <si>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</si>
  <si>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</si>
  <si>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</si>
  <si>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</si>
  <si>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</si>
  <si>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</si>
  <si>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</si>
  <si>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</si>
  <si>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</si>
  <si>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</si>
  <si>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</si>
  <si>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</si>
  <si>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</si>
  <si>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</si>
  <si>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</si>
  <si>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</si>
  <si>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</si>
  <si>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</si>
  <si>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</si>
  <si>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</si>
  <si>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</si>
  <si>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</si>
  <si>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</si>
  <si>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</si>
  <si>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</si>
  <si>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</si>
  <si>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</si>
  <si>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</si>
  <si>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</si>
  <si>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</si>
  <si>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</si>
  <si>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</si>
  <si>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</si>
  <si>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</si>
  <si>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</si>
  <si>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</si>
  <si>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</si>
  <si>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</si>
  <si>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</si>
  <si>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</si>
  <si>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</si>
  <si>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</si>
  <si>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</si>
  <si>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</si>
  <si>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</si>
  <si>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</si>
  <si>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</si>
  <si>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</si>
  <si>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</si>
  <si>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</si>
  <si>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</si>
  <si>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</si>
  <si>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</si>
  <si>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</si>
  <si>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</si>
  <si>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</si>
  <si>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</si>
  <si>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</si>
  <si>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</si>
  <si>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</si>
  <si>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</si>
  <si>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</si>
  <si>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</si>
  <si>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</si>
  <si>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</si>
  <si>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</si>
  <si>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</si>
  <si>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</si>
  <si>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</si>
  <si>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</si>
  <si>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</si>
  <si>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</si>
  <si>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</si>
  <si>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</si>
  <si>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</si>
  <si>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</si>
  <si>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</si>
  <si>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</si>
  <si>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</si>
  <si>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</si>
  <si>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</si>
  <si>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</si>
  <si>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</si>
  <si>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</si>
  <si>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</si>
  <si>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</si>
  <si>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</si>
  <si>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</si>
  <si>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</si>
  <si>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</si>
  <si>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</si>
  <si>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</si>
  <si>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</si>
  <si>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</si>
  <si>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</si>
  <si>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</si>
  <si>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</si>
  <si>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</si>
  <si>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</si>
  <si>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</si>
  <si>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</si>
  <si>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</si>
  <si>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</si>
  <si>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</si>
  <si>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</si>
  <si>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</si>
  <si>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</si>
  <si>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</si>
  <si>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</si>
  <si>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</si>
  <si>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</si>
  <si>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</si>
  <si>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</si>
  <si>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</si>
  <si>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</si>
  <si>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</si>
  <si>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</si>
  <si>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</si>
  <si>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</si>
  <si>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</si>
  <si>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</si>
  <si>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</si>
  <si>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</si>
  <si>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</si>
  <si>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</si>
  <si>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</si>
  <si>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</si>
  <si>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</si>
  <si>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</si>
  <si>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</si>
  <si>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</si>
  <si>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</si>
  <si>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</si>
  <si>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</si>
  <si>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</si>
  <si>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</si>
  <si>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</si>
  <si>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</si>
  <si>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</si>
  <si>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</si>
  <si>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</si>
  <si>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</si>
  <si>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</si>
  <si>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</si>
  <si>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</si>
  <si>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</si>
  <si>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</si>
  <si>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</si>
  <si>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</si>
  <si>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</si>
  <si>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</si>
  <si>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</si>
  <si>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</si>
  <si>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</si>
  <si>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</si>
  <si>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</si>
  <si>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</si>
  <si>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</si>
  <si>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</si>
  <si>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</si>
  <si>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</si>
  <si>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</si>
  <si>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</si>
  <si>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</si>
  <si>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</si>
  <si>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</si>
  <si>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</si>
  <si>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</si>
  <si>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</si>
  <si>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</si>
  <si>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</si>
  <si>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</si>
  <si>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</si>
  <si>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</si>
  <si>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</si>
  <si>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</si>
  <si>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</si>
  <si>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</si>
  <si>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</si>
  <si>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</si>
  <si>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</si>
  <si>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</si>
  <si>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</si>
  <si>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</si>
  <si>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</si>
  <si>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</si>
  <si>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</si>
  <si>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</si>
  <si>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</si>
  <si>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</si>
  <si>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</si>
  <si>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</si>
  <si>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</si>
  <si>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</si>
  <si>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</si>
  <si>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</si>
  <si>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</si>
  <si>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</si>
  <si>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</si>
  <si>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</si>
  <si>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</si>
  <si>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</si>
  <si>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</si>
  <si>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</si>
  <si>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</si>
  <si>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</si>
  <si>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</si>
  <si>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</si>
  <si>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</si>
  <si>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</si>
  <si>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</si>
  <si>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</si>
  <si>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</si>
  <si>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</si>
  <si>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</si>
  <si>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</si>
  <si>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</si>
  <si>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</si>
  <si>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</si>
  <si>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</si>
  <si>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</si>
  <si>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</si>
  <si>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</si>
  <si>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</si>
  <si>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</si>
  <si>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</si>
  <si>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</si>
  <si>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</si>
  <si>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</si>
  <si>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</si>
  <si>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</si>
  <si>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</si>
  <si>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</si>
  <si>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</si>
  <si>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</si>
  <si>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</si>
  <si>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</si>
  <si>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</si>
  <si>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</si>
  <si>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</si>
  <si>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</si>
  <si>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</si>
  <si>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</si>
  <si>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</si>
  <si>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</si>
  <si>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</si>
  <si>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</si>
  <si>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</si>
  <si>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</si>
  <si>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</si>
  <si>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</si>
  <si>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</si>
  <si>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</si>
  <si>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</si>
  <si>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</si>
  <si>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</si>
  <si>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</si>
  <si>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</si>
  <si>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</si>
  <si>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</si>
  <si>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</si>
  <si>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</si>
  <si>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</si>
  <si>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</si>
  <si>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</si>
  <si>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</si>
  <si>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</si>
  <si>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</si>
  <si>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</si>
  <si>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</si>
  <si>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</si>
  <si>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</si>
  <si>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</si>
  <si>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</si>
  <si>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</si>
  <si>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</si>
  <si>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</si>
  <si>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</si>
  <si>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</si>
  <si>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</si>
  <si>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</si>
  <si>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</si>
  <si>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</si>
  <si>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</si>
  <si>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</si>
  <si>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</si>
  <si>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</si>
  <si>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</si>
  <si>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</si>
  <si>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</si>
  <si>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</si>
  <si>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</si>
  <si>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</si>
  <si>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</si>
  <si>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</si>
  <si>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</si>
  <si>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</si>
  <si>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</si>
  <si>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</si>
  <si>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</si>
  <si>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</si>
  <si>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</si>
  <si>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</si>
  <si>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</si>
  <si>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</si>
  <si>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</si>
  <si>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</si>
  <si>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</si>
  <si>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</si>
  <si>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</si>
  <si>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</si>
  <si>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</si>
  <si>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</si>
  <si>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</si>
  <si>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</si>
  <si>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</si>
  <si>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</si>
  <si>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</si>
  <si>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</si>
  <si>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</si>
  <si>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</si>
  <si>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</si>
  <si>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</si>
  <si>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</si>
  <si>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</si>
  <si>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</si>
  <si>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</si>
  <si>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</si>
  <si>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</si>
  <si>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</si>
  <si>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</si>
  <si>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</si>
  <si>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</si>
  <si>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</si>
  <si>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</si>
  <si>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</si>
  <si>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</si>
  <si>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</si>
  <si>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</si>
  <si>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</si>
  <si>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</si>
  <si>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</si>
  <si>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</si>
  <si>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</si>
  <si>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</si>
  <si>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</si>
  <si>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</si>
  <si>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</si>
  <si>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</si>
  <si>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</si>
  <si>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</si>
  <si>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</si>
  <si>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</si>
  <si>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</si>
  <si>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</si>
  <si>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</si>
  <si>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</si>
  <si>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</si>
  <si>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</si>
  <si>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</si>
  <si>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</si>
  <si>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</si>
  <si>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</si>
  <si>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</si>
  <si>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</si>
  <si>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</si>
  <si>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</si>
  <si>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</si>
  <si>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</si>
  <si>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</si>
  <si>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</si>
  <si>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</si>
  <si>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</si>
  <si>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</si>
  <si>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</si>
  <si>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</si>
  <si>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</si>
  <si>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</si>
  <si>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</si>
  <si>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</si>
  <si>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</si>
  <si>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</si>
  <si>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</si>
  <si>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</si>
  <si>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</si>
  <si>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</si>
  <si>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</si>
  <si>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</si>
  <si>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</si>
  <si>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</si>
  <si>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</si>
  <si>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</si>
  <si>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</si>
  <si>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</si>
  <si>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</si>
  <si>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</si>
  <si>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</si>
  <si>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</si>
  <si>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</si>
  <si>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</si>
  <si>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</si>
  <si>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</si>
  <si>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</si>
  <si>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</si>
  <si>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</si>
  <si>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</si>
  <si>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</si>
  <si>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</si>
  <si>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</si>
  <si>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</si>
  <si>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</si>
  <si>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</si>
  <si>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</si>
  <si>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</si>
  <si>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</si>
  <si>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</si>
  <si>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</si>
  <si>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</si>
  <si>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</si>
  <si>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</si>
  <si>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</si>
  <si>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</si>
  <si>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</si>
  <si>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</si>
  <si>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</si>
  <si>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</si>
  <si>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</si>
  <si>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</si>
  <si>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</si>
  <si>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</si>
  <si>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</si>
  <si>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</si>
  <si>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</si>
  <si>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</si>
  <si>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</si>
  <si>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</si>
  <si>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</si>
  <si>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</si>
  <si>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</si>
  <si>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</si>
  <si>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</si>
  <si>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</si>
  <si>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</si>
  <si>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</si>
  <si>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</si>
  <si>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</si>
  <si>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</si>
  <si>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</si>
  <si>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</si>
  <si>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</si>
  <si>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</si>
  <si>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</si>
  <si>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</si>
  <si>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</si>
  <si>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</si>
  <si>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</si>
  <si>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</si>
  <si>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</si>
  <si>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</si>
  <si>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</si>
  <si>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</si>
  <si>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</si>
  <si>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</si>
  <si>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</si>
  <si>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</si>
  <si>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</si>
  <si>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</si>
  <si>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</si>
  <si>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</si>
  <si>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</si>
  <si>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</si>
  <si>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</si>
  <si>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</si>
  <si>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</si>
  <si>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</si>
  <si>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</si>
  <si>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</si>
  <si>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</si>
  <si>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</si>
  <si>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</si>
  <si>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</si>
  <si>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</si>
  <si>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</si>
  <si>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</si>
  <si>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</si>
  <si>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</si>
  <si>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</si>
  <si>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</si>
  <si>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</si>
  <si>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</si>
  <si>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</si>
  <si>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</si>
  <si>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</si>
  <si>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</si>
  <si>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</si>
  <si>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</si>
  <si>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</si>
  <si>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</si>
  <si>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</si>
  <si>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</si>
  <si>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</si>
  <si>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</si>
  <si>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</si>
  <si>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</si>
  <si>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</si>
  <si>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</si>
  <si>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</si>
  <si>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</si>
  <si>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</si>
  <si>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</si>
  <si>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</si>
  <si>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</si>
  <si>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</si>
  <si>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</si>
  <si>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</si>
  <si>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</si>
  <si>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</si>
  <si>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</si>
  <si>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</si>
  <si>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</si>
  <si>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</si>
  <si>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</si>
  <si>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</si>
  <si>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</si>
  <si>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</si>
  <si>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</si>
  <si>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</si>
  <si>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</si>
  <si>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</si>
  <si>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</si>
  <si>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</si>
  <si>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</si>
  <si>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</si>
  <si>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</si>
  <si>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</si>
  <si>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</si>
  <si>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</si>
  <si>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</si>
  <si>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</si>
  <si>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</si>
  <si>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</si>
  <si>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</si>
  <si>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</si>
  <si>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</si>
  <si>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</si>
  <si>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</si>
  <si>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</si>
  <si>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</si>
  <si>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</si>
  <si>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</si>
  <si>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</si>
  <si>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</si>
  <si>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</si>
  <si>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</si>
  <si>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</si>
  <si>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</si>
  <si>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</si>
  <si>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</si>
  <si>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</si>
  <si>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</si>
  <si>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</si>
  <si>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</si>
  <si>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</si>
  <si>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</si>
  <si>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</si>
  <si>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</si>
  <si>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</si>
  <si>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</si>
  <si>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</si>
  <si>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</si>
  <si>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</si>
  <si>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</si>
  <si>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</si>
  <si>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</si>
  <si>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</si>
  <si>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</si>
  <si>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</si>
  <si>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</si>
  <si>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</si>
  <si>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</si>
  <si>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</si>
  <si>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</si>
  <si>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</si>
  <si>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</si>
  <si>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</si>
  <si>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</si>
  <si>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</si>
  <si>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</si>
  <si>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</si>
  <si>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</si>
  <si>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</si>
  <si>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</si>
  <si>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</si>
  <si>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</si>
  <si>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</si>
  <si>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</si>
  <si>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</si>
  <si>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</si>
  <si>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</si>
  <si>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</si>
  <si>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</si>
  <si>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</si>
  <si>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</si>
  <si>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</si>
  <si>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</si>
  <si>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</si>
  <si>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</si>
  <si>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</si>
  <si>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</si>
  <si>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</si>
  <si>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</si>
  <si>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</si>
  <si>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</si>
  <si>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</si>
  <si>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</si>
  <si>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</si>
  <si>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</si>
  <si>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</si>
  <si>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</si>
  <si>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</si>
  <si>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</si>
  <si>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</si>
  <si>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</si>
  <si>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</si>
  <si>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</si>
  <si>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</si>
  <si>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</si>
  <si>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</si>
  <si>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</si>
  <si>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</si>
  <si>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</si>
  <si>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</si>
  <si>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</si>
  <si>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</si>
  <si>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</si>
  <si>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</si>
  <si>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</si>
  <si>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</si>
  <si>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</si>
  <si>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</si>
  <si>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</si>
  <si>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</si>
  <si>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</si>
  <si>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</si>
  <si>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</si>
  <si>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</si>
  <si>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</si>
  <si>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</si>
  <si>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</si>
  <si>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</si>
  <si>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</si>
  <si>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</si>
  <si>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</si>
  <si>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</si>
  <si>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</si>
  <si>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</si>
  <si>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</si>
  <si>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</si>
  <si>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</si>
  <si>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</si>
  <si>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</si>
  <si>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</si>
  <si>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</si>
  <si>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</si>
  <si>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</si>
  <si>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</si>
  <si>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</si>
  <si>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</si>
  <si>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</si>
  <si>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</si>
  <si>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</si>
  <si>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</si>
  <si>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</si>
  <si>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</si>
  <si>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</si>
  <si>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</si>
  <si>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</si>
  <si>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</si>
  <si>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</si>
  <si>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</si>
  <si>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</si>
  <si>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</si>
  <si>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</si>
  <si>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</si>
  <si>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</si>
  <si>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</si>
  <si>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</si>
  <si>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</si>
  <si>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</si>
  <si>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</si>
  <si>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</si>
  <si>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</si>
  <si>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</si>
  <si>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</si>
  <si>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</si>
  <si>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</si>
  <si>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</si>
  <si>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</si>
  <si>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</si>
  <si>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</si>
  <si>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</si>
  <si>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</si>
  <si>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</si>
  <si>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</si>
  <si>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</si>
  <si>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</si>
  <si>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</si>
  <si>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</si>
  <si>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</si>
  <si>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</si>
  <si>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</si>
  <si>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</si>
  <si>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</si>
  <si>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</si>
  <si>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</si>
  <si>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</si>
  <si>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</si>
  <si>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</si>
  <si>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</si>
  <si>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</si>
  <si>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</si>
  <si>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</si>
  <si>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</si>
  <si>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</si>
  <si>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</si>
  <si>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</si>
  <si>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</si>
  <si>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</si>
  <si>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</si>
  <si>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</si>
  <si>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</si>
  <si>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</si>
  <si>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</si>
  <si>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</si>
  <si>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</si>
  <si>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</si>
  <si>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</si>
  <si>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</si>
  <si>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</si>
  <si>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</si>
  <si>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</si>
  <si>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</si>
  <si>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</si>
  <si>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</si>
  <si>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</si>
  <si>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</si>
  <si>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</si>
  <si>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</si>
  <si>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</si>
  <si>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</si>
  <si>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</si>
  <si>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</si>
  <si>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</si>
  <si>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</si>
  <si>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</si>
  <si>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</si>
  <si>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</si>
  <si>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</si>
  <si>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</si>
  <si>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</si>
  <si>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</si>
  <si>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</si>
  <si>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</si>
  <si>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</si>
  <si>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</si>
  <si>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</si>
  <si>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</si>
  <si>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</si>
  <si>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</si>
  <si>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</si>
  <si>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</si>
  <si>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</si>
  <si>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</si>
  <si>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</si>
  <si>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</si>
  <si>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</si>
  <si>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</si>
  <si>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</si>
  <si>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</si>
  <si>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</si>
  <si>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</si>
  <si>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</si>
  <si>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</si>
  <si>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</si>
  <si>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</si>
  <si>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</si>
  <si>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</si>
  <si>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</si>
  <si>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</si>
  <si>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</si>
  <si>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</si>
  <si>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</si>
  <si>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</si>
  <si>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</si>
  <si>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</si>
  <si>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</si>
  <si>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</si>
  <si>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</si>
  <si>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</si>
  <si>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</si>
  <si>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</si>
  <si>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</si>
  <si>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</si>
  <si>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</si>
  <si>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</si>
  <si>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</si>
  <si>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</si>
  <si>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</si>
  <si>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</si>
  <si>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</si>
  <si>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</si>
  <si>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</si>
  <si>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</si>
  <si>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</si>
  <si>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</si>
  <si>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</si>
  <si>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</si>
  <si>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</si>
  <si>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</si>
  <si>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</si>
  <si>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</si>
  <si>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</si>
  <si>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</si>
  <si>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</si>
  <si>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</si>
  <si>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</si>
  <si>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</si>
  <si>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</si>
  <si>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</si>
  <si>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</si>
  <si>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</si>
  <si>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</si>
  <si>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</si>
  <si>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</si>
  <si>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</si>
  <si>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</si>
  <si>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</si>
  <si>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</si>
  <si>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</si>
  <si>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</si>
  <si>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</si>
  <si>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</si>
  <si>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</si>
  <si>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</si>
  <si>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</si>
  <si>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</si>
  <si>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</si>
  <si>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</si>
  <si>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</si>
  <si>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</si>
  <si>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</si>
  <si>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</si>
  <si>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</si>
  <si>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</si>
  <si>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</si>
  <si>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</si>
  <si>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</si>
  <si>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</si>
  <si>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</si>
  <si>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</si>
  <si>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</si>
  <si>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</si>
  <si>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</si>
  <si>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</si>
  <si>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</si>
  <si>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</si>
  <si>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</si>
  <si>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</si>
  <si>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</si>
  <si>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</si>
  <si>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</si>
  <si>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</si>
  <si>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</si>
  <si>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</si>
  <si>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</si>
  <si>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</si>
  <si>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</si>
  <si>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</si>
  <si>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</si>
  <si>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</si>
  <si>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</si>
  <si>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</si>
  <si>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</si>
  <si>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</si>
  <si>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</si>
  <si>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</si>
  <si>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</si>
  <si>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</si>
  <si>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</si>
  <si>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</si>
  <si>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</si>
  <si>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</si>
  <si>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</si>
  <si>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</si>
  <si>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</si>
  <si>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</si>
  <si>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</si>
  <si>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</si>
  <si>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</si>
  <si>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</si>
  <si>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</si>
  <si>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</si>
  <si>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</si>
  <si>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</si>
  <si>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</si>
  <si>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</si>
  <si>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</si>
  <si>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</si>
  <si>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</si>
  <si>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</si>
  <si>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</si>
  <si>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</si>
  <si>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</si>
  <si>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</si>
  <si>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</si>
  <si>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</si>
  <si>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</si>
  <si>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</si>
  <si>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</si>
  <si>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</si>
  <si>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</si>
  <si>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</si>
  <si>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</si>
  <si>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</si>
  <si>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</si>
  <si>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</si>
  <si>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</si>
  <si>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</si>
  <si>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</si>
  <si>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</si>
  <si>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</si>
  <si>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</si>
  <si>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</si>
  <si>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</si>
  <si>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</si>
  <si>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</si>
  <si>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</si>
  <si>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</si>
  <si>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</si>
  <si>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</si>
  <si>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</si>
  <si>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</si>
  <si>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</si>
  <si>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</si>
  <si>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</si>
  <si>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</si>
  <si>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</si>
  <si>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</si>
  <si>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</si>
  <si>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</si>
  <si>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</si>
  <si>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</si>
  <si>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</si>
  <si>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</si>
  <si>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</si>
  <si>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</si>
  <si>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</si>
  <si>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</si>
  <si>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</si>
  <si>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</si>
  <si>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</si>
  <si>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</si>
  <si>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</si>
  <si>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</si>
  <si>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</si>
  <si>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</si>
  <si>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</si>
  <si>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</si>
  <si>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</si>
  <si>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</si>
  <si>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</si>
  <si>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</si>
  <si>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</si>
  <si>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</si>
  <si>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</si>
  <si>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</si>
  <si>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</si>
  <si>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</si>
  <si>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</si>
  <si>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</si>
  <si>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</si>
  <si>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</si>
  <si>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</si>
  <si>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</si>
  <si>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</si>
  <si>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</si>
  <si>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</si>
  <si>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</si>
  <si>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</si>
  <si>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</si>
  <si>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</si>
  <si>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</si>
  <si>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</si>
  <si>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</si>
  <si>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</si>
  <si>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</si>
  <si>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</si>
  <si>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</si>
  <si>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</si>
  <si>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</si>
  <si>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</si>
  <si>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</si>
  <si>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</si>
  <si>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</si>
  <si>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</si>
  <si>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</si>
  <si>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</si>
  <si>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</si>
  <si>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</si>
  <si>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</si>
  <si>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</si>
  <si>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</si>
  <si>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</si>
  <si>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</si>
  <si>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</si>
  <si>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</si>
  <si>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</si>
  <si>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</si>
  <si>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</si>
  <si>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</si>
  <si>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</si>
  <si>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</si>
  <si>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</si>
  <si>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</si>
  <si>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</si>
  <si>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</si>
  <si>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</si>
  <si>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</si>
  <si>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</si>
  <si>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</si>
  <si>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</si>
  <si>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</si>
  <si>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</si>
  <si>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</si>
  <si>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</si>
  <si>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</si>
  <si>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</si>
  <si>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</si>
  <si>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</si>
  <si>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</si>
  <si>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</si>
  <si>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</si>
  <si>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</si>
  <si>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</si>
  <si>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</si>
  <si>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</si>
  <si>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</si>
  <si>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</si>
  <si>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</si>
  <si>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</si>
  <si>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</si>
  <si>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</si>
  <si>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</si>
  <si>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</si>
  <si>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</si>
  <si>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</si>
  <si>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</si>
  <si>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</si>
  <si>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</si>
  <si>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</si>
  <si>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</si>
  <si>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</si>
  <si>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</si>
  <si>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</si>
  <si>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</si>
  <si>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</si>
  <si>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</si>
  <si>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</si>
  <si>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</si>
  <si>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</si>
  <si>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</si>
  <si>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</si>
  <si>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</si>
  <si>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</si>
  <si>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</si>
  <si>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</si>
  <si>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</si>
  <si>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</si>
  <si>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</si>
  <si>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</si>
  <si>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</si>
  <si>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</si>
  <si>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</si>
  <si>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</si>
  <si>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</si>
  <si>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</si>
  <si>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</si>
  <si>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</si>
  <si>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</si>
  <si>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</si>
  <si>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</si>
  <si>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</si>
  <si>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</si>
  <si>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</si>
  <si>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</si>
  <si>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</si>
  <si>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</si>
  <si>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</si>
  <si>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</si>
  <si>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</si>
  <si>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</si>
  <si>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</si>
  <si>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</si>
  <si>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</si>
  <si>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</si>
  <si>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</si>
  <si>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</si>
  <si>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</si>
  <si>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</si>
  <si>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</si>
  <si>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</si>
  <si>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</si>
  <si>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</si>
  <si>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</si>
  <si>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</si>
  <si>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</si>
  <si>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</si>
  <si>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</si>
  <si>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</si>
  <si>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</si>
  <si>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</si>
  <si>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</si>
  <si>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</si>
  <si>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</si>
  <si>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</si>
  <si>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</si>
  <si>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</si>
  <si>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</si>
  <si>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</si>
  <si>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</si>
  <si>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</si>
  <si>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</si>
  <si>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</si>
  <si>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</si>
  <si>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</si>
  <si>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</si>
  <si>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</si>
  <si>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</si>
  <si>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</si>
  <si>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</si>
  <si>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</si>
  <si>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</si>
  <si>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</si>
  <si>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</si>
  <si>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</si>
  <si>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</si>
  <si>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</si>
  <si>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</si>
  <si>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</si>
  <si>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</si>
  <si>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</si>
  <si>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</si>
  <si>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</si>
  <si>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</si>
  <si>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</si>
  <si>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</si>
  <si>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</si>
  <si>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</si>
  <si>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</si>
  <si>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</si>
  <si>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</si>
  <si>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</si>
  <si>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</si>
  <si>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</si>
  <si>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</si>
  <si>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</si>
  <si>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</si>
  <si>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</si>
  <si>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</si>
  <si>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</si>
  <si>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</si>
  <si>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</si>
  <si>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</si>
  <si>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</si>
  <si>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</si>
  <si>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</si>
  <si>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</si>
  <si>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</si>
  <si>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</si>
  <si>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</si>
  <si>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</si>
  <si>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</si>
  <si>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</si>
  <si>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</si>
  <si>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</si>
  <si>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</si>
  <si>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</si>
  <si>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</si>
  <si>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</si>
  <si>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</si>
  <si>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</si>
  <si>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</si>
  <si>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</si>
  <si>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</si>
  <si>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</si>
  <si>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</si>
  <si>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</si>
  <si>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</si>
  <si>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</si>
  <si>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</si>
  <si>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</si>
  <si>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</si>
  <si>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</si>
  <si>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</si>
  <si>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</si>
  <si>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</si>
  <si>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</si>
  <si>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</si>
  <si>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</si>
  <si>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</si>
  <si>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</si>
  <si>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</si>
  <si>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</si>
  <si>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</si>
  <si>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</si>
  <si>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</si>
  <si>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</si>
  <si>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</si>
  <si>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</si>
  <si>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</si>
  <si>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</si>
  <si>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</si>
  <si>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</si>
  <si>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</si>
  <si>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</si>
  <si>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</si>
  <si>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</si>
  <si>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</si>
  <si>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</si>
  <si>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</si>
  <si>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</si>
  <si>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</si>
  <si>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</si>
  <si>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</si>
  <si>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</si>
  <si>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</si>
  <si>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</si>
  <si>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</si>
  <si>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</si>
  <si>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</si>
  <si>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</si>
  <si>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</si>
  <si>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</si>
  <si>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</si>
  <si>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</si>
  <si>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</si>
  <si>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</si>
  <si>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</si>
  <si>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</si>
  <si>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</si>
  <si>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</si>
  <si>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</si>
  <si>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</si>
  <si>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</si>
  <si>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</si>
  <si>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</si>
  <si>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</si>
  <si>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</si>
  <si>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</si>
  <si>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</si>
  <si>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</si>
  <si>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</si>
  <si>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</si>
  <si>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</si>
  <si>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</si>
  <si>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</si>
  <si>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</si>
  <si>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</si>
  <si>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</si>
  <si>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</si>
  <si>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</si>
  <si>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</si>
  <si>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</si>
  <si>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</si>
  <si>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</si>
  <si>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</si>
  <si>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</si>
  <si>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</si>
  <si>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</si>
  <si>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</si>
  <si>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</si>
  <si>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</si>
  <si>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</si>
  <si>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</si>
  <si>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</si>
  <si>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</si>
  <si>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</si>
  <si>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</si>
  <si>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</si>
  <si>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</si>
  <si>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</si>
  <si>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</si>
  <si>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</si>
  <si>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</si>
  <si>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</si>
  <si>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</si>
  <si>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</si>
  <si>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</si>
  <si>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</si>
  <si>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</si>
  <si>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</si>
  <si>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</si>
  <si>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</si>
  <si>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</si>
  <si>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</si>
  <si>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</si>
  <si>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</si>
  <si>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</si>
  <si>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</si>
  <si>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</si>
  <si>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</si>
  <si>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</si>
  <si>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</si>
  <si>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</si>
  <si>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</si>
  <si>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</si>
  <si>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</si>
  <si>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</si>
  <si>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</si>
  <si>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</si>
  <si>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</si>
  <si>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</si>
  <si>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</si>
  <si>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</si>
  <si>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</si>
  <si>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</si>
  <si>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</si>
  <si>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</si>
  <si>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</si>
  <si>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</si>
  <si>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</si>
  <si>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</si>
  <si>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</si>
  <si>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</si>
  <si>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</si>
  <si>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</si>
  <si>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</si>
  <si>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</si>
  <si>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</si>
  <si>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</si>
  <si>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</si>
  <si>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</si>
  <si>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</si>
  <si>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</si>
  <si>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</si>
  <si>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</si>
  <si>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</si>
  <si>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</si>
  <si>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</si>
  <si>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</si>
  <si>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</si>
  <si>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</si>
  <si>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</si>
  <si>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</si>
  <si>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</si>
  <si>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</si>
  <si>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</si>
  <si>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</si>
  <si>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</si>
  <si>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</si>
  <si>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</si>
  <si>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</si>
  <si>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</si>
  <si>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</si>
  <si>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</si>
  <si>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</si>
  <si>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</si>
  <si>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</si>
  <si>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</si>
  <si>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</si>
  <si>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</si>
  <si>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</si>
  <si>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</si>
  <si>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</si>
  <si>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</si>
  <si>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</si>
  <si>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</si>
  <si>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</si>
  <si>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</si>
  <si>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</si>
  <si>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</si>
  <si>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</si>
  <si>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</si>
  <si>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</si>
  <si>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</si>
  <si>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</si>
  <si>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</si>
  <si>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</si>
  <si>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</si>
  <si>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</si>
  <si>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</si>
  <si>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</si>
  <si>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</si>
  <si>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</si>
  <si>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</si>
  <si>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</si>
  <si>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</si>
  <si>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</si>
  <si>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</si>
  <si>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</si>
  <si>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</si>
  <si>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</si>
  <si>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</si>
  <si>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</si>
  <si>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</si>
  <si>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</si>
  <si>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</si>
  <si>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</si>
  <si>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</si>
  <si>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</si>
  <si>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</si>
  <si>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</si>
  <si>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</si>
  <si>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</si>
  <si>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</si>
  <si>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</si>
  <si>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</si>
  <si>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</si>
  <si>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</si>
  <si>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</si>
  <si>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</si>
  <si>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</si>
  <si>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</si>
  <si>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</si>
  <si>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</si>
  <si>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</si>
  <si>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</si>
  <si>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</si>
  <si>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</si>
  <si>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</si>
  <si>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</si>
  <si>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</si>
  <si>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</si>
  <si>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</si>
  <si>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</si>
  <si>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</si>
  <si>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</si>
  <si>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</si>
  <si>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</si>
  <si>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</si>
  <si>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</si>
  <si>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</si>
  <si>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</si>
  <si>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</si>
  <si>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</si>
  <si>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</si>
  <si>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</si>
  <si>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</si>
  <si>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</si>
  <si>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</si>
  <si>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</si>
  <si>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</si>
  <si>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</si>
  <si>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</si>
  <si>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</si>
  <si>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</si>
  <si>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</si>
  <si>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</si>
  <si>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</si>
  <si>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</si>
  <si>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</si>
  <si>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</si>
  <si>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</si>
  <si>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</si>
  <si>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</si>
  <si>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</si>
  <si>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</si>
  <si>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</si>
  <si>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</si>
  <si>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</si>
  <si>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</si>
  <si>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</si>
  <si>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</si>
  <si>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</si>
  <si>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</si>
  <si>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</si>
  <si>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</si>
  <si>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</si>
  <si>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</si>
  <si>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</si>
  <si>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</si>
  <si>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</si>
  <si>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</si>
  <si>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</si>
  <si>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</si>
  <si>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</si>
  <si>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</si>
  <si>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</si>
  <si>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</si>
  <si>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</si>
  <si>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</si>
  <si>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</si>
  <si>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</si>
  <si>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</si>
  <si>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</si>
  <si>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</si>
  <si>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</si>
  <si>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</si>
  <si>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</si>
  <si>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</si>
  <si>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</si>
  <si>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</si>
  <si>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</si>
  <si>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</si>
  <si>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</si>
  <si>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</si>
  <si>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</si>
  <si>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</si>
  <si>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</si>
  <si>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</si>
  <si>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</si>
  <si>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</si>
  <si>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</si>
  <si>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</si>
  <si>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</si>
  <si>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</si>
  <si>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</si>
  <si>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</si>
  <si>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</si>
  <si>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</si>
  <si>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</si>
  <si>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</si>
  <si>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</si>
  <si>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</si>
  <si>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</si>
  <si>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</si>
  <si>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</si>
  <si>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</si>
  <si>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</si>
  <si>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</si>
  <si>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</si>
  <si>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</si>
  <si>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</si>
  <si>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</si>
  <si>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</si>
  <si>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</si>
  <si>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</si>
  <si>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</si>
  <si>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</si>
  <si>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</si>
  <si>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</si>
  <si>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</si>
  <si>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</si>
  <si>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</si>
  <si>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</si>
  <si>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</si>
  <si>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</si>
  <si>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</si>
  <si>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</si>
  <si>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</si>
  <si>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</si>
  <si>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</si>
  <si>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</si>
  <si>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</si>
  <si>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</si>
  <si>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</si>
  <si>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</si>
  <si>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</si>
  <si>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</si>
  <si>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</si>
  <si>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</si>
  <si>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</si>
  <si>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</si>
  <si>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</si>
  <si>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</si>
  <si>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</si>
  <si>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</si>
  <si>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</si>
  <si>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</si>
  <si>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</si>
  <si>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</si>
  <si>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</si>
  <si>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</si>
  <si>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</si>
  <si>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</si>
  <si>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</si>
  <si>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</si>
  <si>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</si>
  <si>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</si>
  <si>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</si>
  <si>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</si>
  <si>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</si>
  <si>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</si>
  <si>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</si>
  <si>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</si>
  <si>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</si>
  <si>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</si>
  <si>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</si>
  <si>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</si>
  <si>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</si>
  <si>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</si>
  <si>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</si>
  <si>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</si>
  <si>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</si>
  <si>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</si>
  <si>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</si>
  <si>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</si>
  <si>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</si>
  <si>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</si>
  <si>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</si>
  <si>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</si>
  <si>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</si>
  <si>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</si>
  <si>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</si>
  <si>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</si>
  <si>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</si>
  <si>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</si>
  <si>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</si>
  <si>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</si>
  <si>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</si>
  <si>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</si>
  <si>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</si>
  <si>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</si>
  <si>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</si>
  <si>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</si>
  <si>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</si>
  <si>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</si>
  <si>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</si>
  <si>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</si>
  <si>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</si>
  <si>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</si>
  <si>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</si>
  <si>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</si>
  <si>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</si>
  <si>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</si>
  <si>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</si>
  <si>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</si>
  <si>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</si>
  <si>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</si>
  <si>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</si>
  <si>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</si>
  <si>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</si>
  <si>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</si>
  <si>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</si>
  <si>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</si>
  <si>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</si>
  <si>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</si>
  <si>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</si>
  <si>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</si>
  <si>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</si>
  <si>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</si>
  <si>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</si>
  <si>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</si>
  <si>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</si>
  <si>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</si>
  <si>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</si>
  <si>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</si>
  <si>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</si>
  <si>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</si>
  <si>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</si>
  <si>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</si>
  <si>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</si>
  <si>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</si>
  <si>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</si>
  <si>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</si>
  <si>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</si>
  <si>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</si>
  <si>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</si>
  <si>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</si>
  <si>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</si>
  <si>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</si>
  <si>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</si>
  <si>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</si>
  <si>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</si>
  <si>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</si>
  <si>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</si>
  <si>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</si>
  <si>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</si>
  <si>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</si>
  <si>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</si>
  <si>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</si>
  <si>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</si>
  <si>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</si>
  <si>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</si>
  <si>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</si>
  <si>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</si>
  <si>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</si>
  <si>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</si>
  <si>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</si>
  <si>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</si>
  <si>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</si>
  <si>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</si>
  <si>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</si>
  <si>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</si>
  <si>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</si>
  <si>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</si>
  <si>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</si>
  <si>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</si>
  <si>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</si>
  <si>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</si>
  <si>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</si>
  <si>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</si>
  <si>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</si>
  <si>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</si>
  <si>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</si>
  <si>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</si>
  <si>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</si>
  <si>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</si>
  <si>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</si>
  <si>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</si>
  <si>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</si>
  <si>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</si>
  <si>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</si>
  <si>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</si>
  <si>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</si>
  <si>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</si>
  <si>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</si>
  <si>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</si>
  <si>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</si>
  <si>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</si>
  <si>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</si>
  <si>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</si>
  <si>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</si>
  <si>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</si>
  <si>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</si>
  <si>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</si>
  <si>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</si>
  <si>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</si>
  <si>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</si>
  <si>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</si>
  <si>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</si>
  <si>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</si>
  <si>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</si>
  <si>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</si>
  <si>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</si>
  <si>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</si>
  <si>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</si>
  <si>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</si>
  <si>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</si>
  <si>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</si>
  <si>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</si>
  <si>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</si>
  <si>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</si>
  <si>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</si>
  <si>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</si>
  <si>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</si>
  <si>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</si>
  <si>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</si>
  <si>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</si>
  <si>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</si>
  <si>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</si>
  <si>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</si>
  <si>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</si>
  <si>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</si>
  <si>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</si>
  <si>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</si>
  <si>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</si>
  <si>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</si>
  <si>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</si>
  <si>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</si>
  <si>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</si>
  <si>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</si>
  <si>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</si>
  <si>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</si>
  <si>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</si>
  <si>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</si>
  <si>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</si>
  <si>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</si>
  <si>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</si>
  <si>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</si>
  <si>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</si>
  <si>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</si>
  <si>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</si>
  <si>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</si>
  <si>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</si>
  <si>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</si>
  <si>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</si>
  <si>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</si>
  <si>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</si>
  <si>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</si>
  <si>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</si>
  <si>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</si>
  <si>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</si>
  <si>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</si>
  <si>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</si>
  <si>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</si>
  <si>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</si>
  <si>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</si>
  <si>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</si>
  <si>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</si>
  <si>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</si>
  <si>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</si>
  <si>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</si>
  <si>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</si>
  <si>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</si>
  <si>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</si>
  <si>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</si>
  <si>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</si>
  <si>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</si>
  <si>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</si>
  <si>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</si>
  <si>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</si>
  <si>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</si>
  <si>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</si>
  <si>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</si>
  <si>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</si>
  <si>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</si>
  <si>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</si>
  <si>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</si>
  <si>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</si>
  <si>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</si>
  <si>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</si>
  <si>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</si>
  <si>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</si>
  <si>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</si>
  <si>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</si>
  <si>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</si>
  <si>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</si>
  <si>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</si>
  <si>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</si>
  <si>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</si>
  <si>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</si>
  <si>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</si>
  <si>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</si>
  <si>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</si>
  <si>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</si>
  <si>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</si>
  <si>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</si>
  <si>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</si>
  <si>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</si>
  <si>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</si>
  <si>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</si>
  <si>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</si>
  <si>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</si>
  <si>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</si>
  <si>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</si>
  <si>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</si>
  <si>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</si>
  <si>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</si>
  <si>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</si>
  <si>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</si>
  <si>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</si>
  <si>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</si>
  <si>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</si>
  <si>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</si>
  <si>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</si>
  <si>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</si>
  <si>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</si>
  <si>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</si>
  <si>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</si>
  <si>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</si>
  <si>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</si>
  <si>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</si>
  <si>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</si>
  <si>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</si>
  <si>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</si>
  <si>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</si>
  <si>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</si>
  <si>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</si>
  <si>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</si>
  <si>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</si>
  <si>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</si>
  <si>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</si>
  <si>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</si>
  <si>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</si>
  <si>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</si>
  <si>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</si>
  <si>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</si>
  <si>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</si>
  <si>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</si>
  <si>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</si>
  <si>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</si>
  <si>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</si>
  <si>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</si>
  <si>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</si>
  <si>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</si>
  <si>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</si>
  <si>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</si>
  <si>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</si>
  <si>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</si>
  <si>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</si>
  <si>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</si>
  <si>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</si>
  <si>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</si>
  <si>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</si>
  <si>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</si>
  <si>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</si>
  <si>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</si>
  <si>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</si>
  <si>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</si>
  <si>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</si>
  <si>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</si>
  <si>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</si>
  <si>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</si>
  <si>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</si>
  <si>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</si>
  <si>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</si>
  <si>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</si>
  <si>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</si>
  <si>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</si>
  <si>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</si>
  <si>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</si>
  <si>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</si>
  <si>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</si>
  <si>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</si>
  <si>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</si>
  <si>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</si>
  <si>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</si>
  <si>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</si>
  <si>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</si>
  <si>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</si>
  <si>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</si>
  <si>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</si>
  <si>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</si>
  <si>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</si>
  <si>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</si>
  <si>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</si>
  <si>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</si>
  <si>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</si>
  <si>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</si>
  <si>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</si>
  <si>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</si>
  <si>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</si>
  <si>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</si>
  <si>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</si>
  <si>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</si>
  <si>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</si>
  <si>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</si>
  <si>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</si>
  <si>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</si>
  <si>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</si>
  <si>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</si>
  <si>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</si>
  <si>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</si>
  <si>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</si>
  <si>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</si>
  <si>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</si>
  <si>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</si>
  <si>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</si>
  <si>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</si>
  <si>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</si>
  <si>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</si>
  <si>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</si>
  <si>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</si>
  <si>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</si>
  <si>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</si>
  <si>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</si>
  <si>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</si>
  <si>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</si>
  <si>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</si>
  <si>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</si>
  <si>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</si>
  <si>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</si>
  <si>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</si>
  <si>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</si>
  <si>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</si>
  <si>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</si>
  <si>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</si>
  <si>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</si>
  <si>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</si>
  <si>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</si>
  <si>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</si>
  <si>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</si>
  <si>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</si>
  <si>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</si>
  <si>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</si>
  <si>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</si>
  <si>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</si>
  <si>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</si>
  <si>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</si>
  <si>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</si>
  <si>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</si>
  <si>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</si>
  <si>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</si>
  <si>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</si>
  <si>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</si>
  <si>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</si>
  <si>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</si>
  <si>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</si>
  <si>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</si>
  <si>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</si>
  <si>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</si>
  <si>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</si>
  <si>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</si>
  <si>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</si>
  <si>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</si>
  <si>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</si>
  <si>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</si>
  <si>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</si>
  <si>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</si>
  <si>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</si>
  <si>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</si>
  <si>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</si>
  <si>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</si>
  <si>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</si>
  <si>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</si>
  <si>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</si>
  <si>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</si>
  <si>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</si>
  <si>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</si>
  <si>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</si>
  <si>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</si>
  <si>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</si>
  <si>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</si>
  <si>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</si>
  <si>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</si>
  <si>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</si>
  <si>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</si>
  <si>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</si>
  <si>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</si>
  <si>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</si>
  <si>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</si>
  <si>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</si>
  <si>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</si>
  <si>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</si>
  <si>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</si>
  <si>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</si>
  <si>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</si>
  <si>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</si>
  <si>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</si>
  <si>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</si>
  <si>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</si>
  <si>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</si>
  <si>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</si>
  <si>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</si>
  <si>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</si>
  <si>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</si>
  <si>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</si>
  <si>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</si>
  <si>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</si>
  <si>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</si>
  <si>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</si>
  <si>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</si>
  <si>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</si>
  <si>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</si>
  <si>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</si>
  <si>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</si>
  <si>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</si>
  <si>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</si>
  <si>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</si>
  <si>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</si>
  <si>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</si>
  <si>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</si>
  <si>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</si>
  <si>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</si>
  <si>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</si>
  <si>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</si>
  <si>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</si>
  <si>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</si>
  <si>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</si>
  <si>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</si>
  <si>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</si>
  <si>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</si>
  <si>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</si>
  <si>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</si>
  <si>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</si>
  <si>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</si>
  <si>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</si>
  <si>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</si>
  <si>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</si>
  <si>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</si>
  <si>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</si>
  <si>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</si>
  <si>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</si>
  <si>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</si>
  <si>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</si>
  <si>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</si>
  <si>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</si>
  <si>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</si>
  <si>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</si>
  <si>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</si>
  <si>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</si>
  <si>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</si>
  <si>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</si>
  <si>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</si>
  <si>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</si>
  <si>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</si>
  <si>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</si>
  <si>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</si>
  <si>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</si>
  <si>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</si>
  <si>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</si>
  <si>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</si>
  <si>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</si>
  <si>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</si>
  <si>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</si>
  <si>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</si>
  <si>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</si>
  <si>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</si>
  <si>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</si>
  <si>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</si>
  <si>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</si>
  <si>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</si>
  <si>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</si>
  <si>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</si>
  <si>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</si>
  <si>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</si>
  <si>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</si>
  <si>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</si>
  <si>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</si>
  <si>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</si>
  <si>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</si>
  <si>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</si>
  <si>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</si>
  <si>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</si>
  <si>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</si>
  <si>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</si>
  <si>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</si>
  <si>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</si>
  <si>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</si>
  <si>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</si>
  <si>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</si>
  <si>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</si>
  <si>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</si>
  <si>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</si>
  <si>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</si>
  <si>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</si>
  <si>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</si>
  <si>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</si>
  <si>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</si>
  <si>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</si>
  <si>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</si>
  <si>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</si>
  <si>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</si>
  <si>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</si>
  <si>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</si>
  <si>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</si>
  <si>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</si>
  <si>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</si>
  <si>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</si>
  <si>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</si>
  <si>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</si>
  <si>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</si>
  <si>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</si>
  <si>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</si>
  <si>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</si>
  <si>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</si>
  <si>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</si>
  <si>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</si>
  <si>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</si>
  <si>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</si>
  <si>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</si>
  <si>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</si>
  <si>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</si>
  <si>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</si>
  <si>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</si>
  <si>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</si>
  <si>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</si>
  <si>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</si>
  <si>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</si>
  <si>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</si>
  <si>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</si>
  <si>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</si>
  <si>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</si>
  <si>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</si>
  <si>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</si>
  <si>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</si>
  <si>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</si>
  <si>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</si>
  <si>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</si>
  <si>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</si>
  <si>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</si>
  <si>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</si>
  <si>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</si>
  <si>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</si>
  <si>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</si>
  <si>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</si>
  <si>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</si>
  <si>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</si>
  <si>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</si>
  <si>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</si>
  <si>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</si>
  <si>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</si>
  <si>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</si>
  <si>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</si>
  <si>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</si>
  <si>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</si>
  <si>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</si>
  <si>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</si>
  <si>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</si>
  <si>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</si>
  <si>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</si>
  <si>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</si>
  <si>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</si>
  <si>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</si>
  <si>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</si>
  <si>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</si>
  <si>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</si>
  <si>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</si>
  <si>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</si>
  <si>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</si>
  <si>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</si>
  <si>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</si>
  <si>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</si>
  <si>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</si>
  <si>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</si>
  <si>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</si>
  <si>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</si>
  <si>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</si>
  <si>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</si>
  <si>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</si>
  <si>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</si>
  <si>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</si>
  <si>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</si>
  <si>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</si>
  <si>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</si>
  <si>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</si>
  <si>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</si>
  <si>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</si>
  <si>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</si>
  <si>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</si>
  <si>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</si>
  <si>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</si>
  <si>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</si>
  <si>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</si>
  <si>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</si>
  <si>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</si>
  <si>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</si>
  <si>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</si>
  <si>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</si>
  <si>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</si>
  <si>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</si>
  <si>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</si>
  <si>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</si>
  <si>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</si>
  <si>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</si>
  <si>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</si>
  <si>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</si>
  <si>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</si>
  <si>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</si>
  <si>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</si>
  <si>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</si>
  <si>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</si>
  <si>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</si>
  <si>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</si>
  <si>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</si>
  <si>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</si>
  <si>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</si>
  <si>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</si>
  <si>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</si>
  <si>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</si>
  <si>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</si>
  <si>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</si>
  <si>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</si>
  <si>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</si>
  <si>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</si>
  <si>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</si>
  <si>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</si>
  <si>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</si>
  <si>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</si>
  <si>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</si>
  <si>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</si>
  <si>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</si>
  <si>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</si>
  <si>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</si>
  <si>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</si>
  <si>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</si>
  <si>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</si>
  <si>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</si>
  <si>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</si>
  <si>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</si>
  <si>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</si>
  <si>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</si>
  <si>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</si>
  <si>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</si>
  <si>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</si>
  <si>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</si>
  <si>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</si>
  <si>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</si>
  <si>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</si>
  <si>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</si>
  <si>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</si>
  <si>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</si>
  <si>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</si>
  <si>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</si>
  <si>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</si>
  <si>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</si>
  <si>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</si>
  <si>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</si>
  <si>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</si>
  <si>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</si>
  <si>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</si>
  <si>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</si>
  <si>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</si>
  <si>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</si>
  <si>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</si>
  <si>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</si>
  <si>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</si>
  <si>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</si>
  <si>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</si>
  <si>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</si>
  <si>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</si>
  <si>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</si>
  <si>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</si>
  <si>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</si>
  <si>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</si>
  <si>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</si>
  <si>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</si>
  <si>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</si>
  <si>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</si>
  <si>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</si>
  <si>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</si>
  <si>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</si>
  <si>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</si>
  <si>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</si>
  <si>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</si>
  <si>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</si>
  <si>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</si>
  <si>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</si>
  <si>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</si>
  <si>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</si>
  <si>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</si>
  <si>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</si>
  <si>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</si>
  <si>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</si>
  <si>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</si>
  <si>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</si>
  <si>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</si>
  <si>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</si>
  <si>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</si>
  <si>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</si>
  <si>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</si>
  <si>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</si>
  <si>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</si>
  <si>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</si>
  <si>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</si>
  <si>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</si>
  <si>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</si>
  <si>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</si>
  <si>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</si>
  <si>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</si>
  <si>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</si>
  <si>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</si>
  <si>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</si>
  <si>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</si>
  <si>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</si>
  <si>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</si>
  <si>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</si>
  <si>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</si>
  <si>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</si>
  <si>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</si>
  <si>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</si>
  <si>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</si>
  <si>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</si>
  <si>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</si>
  <si>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</si>
  <si>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</si>
  <si>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</si>
  <si>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</si>
  <si>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</si>
  <si>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</si>
  <si>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</si>
  <si>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</si>
  <si>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</si>
  <si>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</si>
  <si>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</si>
  <si>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</si>
  <si>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</si>
  <si>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</si>
  <si>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</si>
  <si>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</si>
  <si>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</si>
  <si>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</si>
  <si>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</si>
  <si>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</si>
  <si>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</si>
  <si>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</si>
  <si>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</si>
  <si>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</si>
  <si>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</si>
  <si>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</si>
  <si>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</si>
  <si>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</si>
  <si>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</si>
  <si>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</si>
  <si>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</si>
  <si>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</si>
  <si>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</si>
  <si>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</si>
  <si>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</si>
  <si>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</si>
  <si>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</si>
  <si>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</si>
  <si>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</si>
  <si>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</si>
  <si>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</si>
  <si>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</si>
  <si>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</si>
  <si>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</si>
  <si>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</si>
  <si>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</si>
  <si>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</si>
  <si>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</si>
  <si>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</si>
  <si>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</si>
  <si>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</si>
  <si>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</si>
  <si>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</si>
  <si>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</si>
  <si>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</si>
  <si>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</si>
  <si>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</si>
  <si>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</si>
  <si>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</si>
  <si>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</si>
  <si>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</si>
  <si>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</si>
  <si>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</si>
  <si>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</si>
  <si>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</si>
  <si>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</si>
  <si>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</si>
  <si>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</si>
  <si>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</si>
  <si>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</si>
  <si>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</si>
  <si>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</si>
  <si>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</si>
  <si>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</si>
  <si>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</si>
  <si>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</si>
  <si>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</si>
  <si>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</si>
  <si>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</si>
  <si>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</si>
  <si>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</si>
  <si>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</si>
  <si>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</si>
  <si>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</si>
  <si>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</si>
  <si>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</si>
  <si>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</si>
  <si>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</si>
  <si>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</si>
  <si>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</si>
  <si>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</si>
  <si>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</si>
  <si>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</si>
  <si>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</si>
  <si>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</si>
  <si>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</si>
  <si>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</si>
  <si>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</si>
  <si>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</si>
  <si>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</si>
  <si>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</si>
  <si>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</si>
  <si>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</si>
  <si>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</si>
  <si>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</si>
  <si>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</si>
  <si>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</si>
  <si>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</si>
  <si>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</si>
  <si>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</si>
  <si>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</si>
  <si>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</si>
  <si>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</si>
  <si>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</si>
  <si>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</si>
  <si>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</si>
  <si>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</si>
  <si>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</si>
  <si>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</si>
  <si>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</si>
  <si>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</si>
  <si>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</si>
  <si>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</si>
  <si>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</si>
  <si>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</si>
  <si>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</si>
  <si>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</si>
  <si>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</si>
  <si>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</si>
  <si>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</si>
  <si>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</si>
  <si>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</si>
  <si>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</si>
  <si>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</si>
  <si>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</si>
  <si>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</si>
  <si>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</si>
  <si>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</si>
  <si>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</si>
  <si>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</si>
  <si>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</si>
  <si>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</si>
  <si>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</si>
  <si>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</si>
  <si>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</si>
  <si>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</si>
  <si>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</si>
  <si>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</si>
  <si>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</si>
  <si>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</si>
  <si>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</si>
  <si>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</si>
  <si>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</si>
  <si>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</si>
  <si>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</si>
  <si>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</si>
  <si>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</si>
  <si>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</si>
  <si>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</si>
  <si>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</si>
  <si>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</si>
  <si>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</si>
  <si>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</si>
  <si>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</si>
  <si>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</si>
  <si>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</si>
  <si>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</si>
  <si>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</si>
  <si>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</si>
  <si>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</si>
  <si>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</si>
  <si>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</si>
  <si>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</si>
  <si>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</si>
  <si>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</si>
  <si>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</si>
  <si>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</si>
  <si>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</si>
  <si>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</si>
  <si>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</si>
  <si>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</si>
  <si>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</si>
  <si>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</si>
  <si>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</si>
  <si>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</si>
  <si>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</si>
  <si>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</si>
  <si>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</si>
  <si>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</si>
  <si>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</si>
  <si>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</si>
  <si>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</si>
  <si>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</si>
  <si>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</si>
  <si>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</si>
  <si>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</si>
  <si>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</si>
  <si>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</si>
  <si>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</si>
  <si>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</si>
  <si>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</si>
  <si>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</si>
  <si>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</si>
  <si>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</si>
  <si>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</si>
  <si>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</si>
  <si>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</si>
  <si>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</si>
  <si>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</si>
  <si>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</si>
  <si>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</si>
  <si>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</si>
  <si>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</si>
  <si>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</si>
  <si>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</si>
  <si>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</si>
  <si>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</si>
  <si>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</si>
  <si>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</si>
  <si>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</si>
  <si>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</si>
  <si>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</si>
  <si>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</si>
  <si>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</si>
  <si>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</si>
  <si>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</si>
  <si>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</si>
  <si>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</si>
  <si>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</si>
  <si>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</si>
  <si>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</si>
  <si>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</si>
  <si>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</si>
  <si>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</si>
  <si>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</si>
  <si>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</si>
  <si>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</si>
  <si>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</si>
  <si>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</si>
  <si>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</si>
  <si>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</si>
  <si>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</si>
  <si>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</si>
  <si>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</si>
  <si>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</si>
  <si>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</si>
  <si>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</si>
  <si>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</si>
  <si>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</si>
  <si>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</si>
  <si>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</si>
  <si>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</si>
  <si>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</si>
  <si>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</si>
  <si>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</si>
  <si>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</si>
  <si>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</si>
  <si>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</si>
  <si>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</si>
  <si>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</si>
  <si>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</si>
  <si>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</si>
  <si>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</si>
  <si>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</si>
  <si>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</si>
  <si>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</si>
  <si>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</si>
  <si>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</si>
  <si>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</si>
  <si>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</si>
  <si>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</si>
  <si>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</si>
  <si>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</si>
  <si>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</si>
  <si>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</si>
  <si>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</si>
  <si>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</si>
  <si>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</si>
  <si>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</si>
  <si>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</si>
  <si>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</si>
  <si>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</si>
  <si>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</si>
  <si>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</si>
  <si>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</si>
  <si>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</si>
  <si>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</si>
  <si>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</si>
  <si>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</si>
  <si>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</si>
  <si>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</si>
  <si>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</si>
  <si>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</si>
  <si>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</si>
  <si>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</si>
  <si>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</si>
  <si>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</si>
  <si>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</si>
  <si>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</si>
  <si>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</si>
  <si>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</si>
  <si>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</si>
  <si>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</si>
  <si>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</si>
  <si>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</si>
  <si>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</si>
  <si>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</si>
  <si>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</si>
  <si>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</si>
  <si>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</si>
  <si>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</si>
  <si>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</si>
  <si>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</si>
  <si>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</si>
  <si>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</si>
  <si>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</si>
  <si>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</si>
  <si>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</si>
  <si>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</si>
  <si>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</si>
  <si>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</si>
  <si>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</si>
  <si>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</si>
  <si>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</si>
  <si>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</si>
  <si>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</si>
  <si>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</si>
  <si>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</si>
  <si>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</si>
  <si>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</si>
  <si>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</si>
  <si>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</si>
  <si>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</si>
  <si>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</si>
  <si>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</si>
  <si>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</si>
  <si>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</si>
  <si>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</si>
  <si>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</si>
  <si>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</si>
  <si>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</si>
  <si>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</si>
  <si>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</si>
  <si>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</si>
  <si>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</si>
  <si>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</si>
  <si>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</si>
  <si>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</si>
  <si>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</si>
  <si>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</si>
  <si>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</si>
  <si>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</si>
  <si>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</si>
  <si>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</si>
  <si>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</si>
  <si>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</si>
  <si>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</si>
  <si>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</si>
  <si>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</si>
  <si>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</si>
  <si>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</si>
  <si>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</si>
  <si>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</si>
  <si>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</si>
  <si>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</si>
  <si>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</si>
  <si>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</si>
  <si>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</si>
  <si>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</si>
  <si>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</si>
  <si>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</si>
  <si>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</si>
  <si>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</si>
  <si>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</si>
  <si>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</si>
  <si>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</si>
  <si>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</si>
  <si>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</si>
  <si>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</si>
  <si>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</si>
  <si>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</si>
  <si>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</si>
  <si>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</si>
  <si>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</si>
  <si>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</si>
  <si>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</si>
  <si>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</si>
  <si>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</si>
  <si>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</si>
  <si>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</si>
  <si>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</si>
  <si>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</si>
  <si>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</si>
  <si>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</si>
  <si>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</si>
  <si>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</si>
  <si>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</si>
  <si>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</si>
  <si>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</si>
  <si>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</si>
  <si>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</si>
  <si>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</si>
  <si>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</si>
  <si>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</si>
  <si>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</si>
  <si>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</si>
  <si>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</si>
  <si>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</si>
  <si>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</si>
  <si>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</si>
  <si>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</si>
  <si>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</si>
  <si>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</si>
  <si>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</si>
  <si>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</si>
  <si>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</si>
  <si>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</si>
  <si>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</si>
  <si>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</si>
  <si>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</si>
  <si>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</si>
  <si>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</si>
  <si>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</si>
  <si>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</si>
  <si>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</si>
  <si>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</si>
  <si>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</si>
  <si>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</si>
  <si>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</si>
  <si>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</si>
  <si>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</si>
  <si>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</si>
  <si>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</si>
  <si>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</si>
  <si>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</si>
  <si>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</si>
  <si>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</si>
  <si>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</si>
  <si>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</si>
  <si>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</si>
  <si>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</si>
  <si>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</si>
  <si>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</si>
  <si>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</si>
  <si>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</si>
  <si>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</si>
  <si>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</si>
  <si>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</si>
  <si>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</si>
  <si>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</si>
  <si>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</si>
  <si>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</si>
  <si>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</si>
  <si>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</si>
  <si>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</si>
  <si>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</si>
  <si>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</si>
  <si>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</si>
  <si>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</si>
  <si>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</si>
  <si>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</si>
  <si>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</si>
  <si>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</si>
  <si>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</si>
  <si>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</si>
  <si>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</si>
  <si>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</si>
  <si>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</si>
  <si>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</si>
  <si>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</si>
  <si>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</si>
  <si>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</si>
  <si>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</si>
  <si>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</si>
  <si>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</si>
  <si>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</si>
  <si>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</si>
  <si>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</si>
  <si>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</si>
  <si>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</si>
  <si>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</si>
  <si>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</si>
  <si>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</si>
  <si>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</si>
  <si>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</si>
  <si>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</si>
  <si>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</si>
  <si>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</si>
  <si>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</si>
  <si>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</si>
  <si>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</si>
  <si>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</si>
  <si>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</si>
  <si>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</si>
  <si>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</si>
  <si>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</si>
  <si>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</si>
  <si>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</si>
  <si>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</si>
  <si>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</si>
  <si>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</si>
  <si>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</si>
  <si>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</si>
  <si>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</si>
  <si>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</si>
  <si>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</si>
  <si>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</si>
  <si>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</si>
  <si>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</si>
  <si>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</si>
  <si>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</si>
  <si>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</si>
  <si>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</si>
  <si>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</si>
  <si>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</si>
  <si>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</si>
  <si>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</si>
  <si>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</si>
  <si>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</si>
  <si>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</si>
  <si>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</si>
  <si>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</si>
  <si>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</si>
  <si>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</si>
  <si>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</si>
  <si>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</si>
  <si>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</si>
  <si>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</si>
  <si>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</si>
  <si>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</si>
  <si>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</si>
  <si>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</si>
  <si>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</si>
  <si>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</si>
  <si>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</si>
  <si>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</si>
  <si>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</si>
  <si>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</si>
  <si>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</si>
  <si>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</si>
  <si>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</si>
  <si>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</si>
  <si>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</si>
  <si>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</si>
  <si>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</si>
  <si>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</si>
  <si>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</si>
  <si>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</si>
  <si>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</si>
  <si>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</si>
  <si>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</si>
  <si>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</si>
  <si>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</si>
  <si>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</si>
  <si>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</si>
  <si>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</si>
  <si>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</si>
  <si>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</si>
  <si>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</si>
  <si>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</si>
  <si>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</si>
  <si>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</si>
  <si>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</si>
  <si>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</si>
  <si>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</si>
  <si>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</si>
  <si>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</si>
  <si>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</si>
  <si>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</si>
  <si>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</si>
  <si>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</si>
  <si>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</si>
  <si>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</si>
  <si>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</si>
  <si>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</si>
  <si>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</si>
  <si>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</si>
  <si>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</si>
  <si>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</si>
  <si>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</si>
  <si>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</si>
  <si>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</si>
  <si>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</si>
  <si>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</si>
  <si>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</si>
  <si>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</si>
  <si>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</si>
  <si>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</si>
  <si>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</si>
  <si>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</si>
  <si>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</si>
  <si>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</si>
  <si>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</si>
  <si>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</si>
  <si>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</si>
  <si>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</si>
  <si>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</si>
  <si>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</si>
  <si>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</si>
  <si>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</si>
  <si>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</si>
  <si>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</si>
  <si>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</si>
  <si>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</si>
  <si>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</si>
  <si>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</si>
  <si>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</si>
  <si>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</si>
  <si>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</si>
  <si>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</si>
  <si>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</si>
  <si>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</si>
  <si>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</si>
  <si>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</si>
  <si>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</si>
  <si>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</si>
  <si>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</si>
  <si>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</si>
  <si>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</si>
  <si>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</si>
  <si>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</si>
  <si>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</si>
  <si>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</si>
  <si>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</si>
  <si>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</si>
  <si>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</si>
  <si>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</si>
  <si>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</si>
  <si>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</si>
  <si>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</si>
  <si>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</si>
  <si>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</si>
  <si>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</si>
  <si>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</si>
  <si>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</si>
  <si>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</si>
  <si>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</si>
  <si>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</si>
  <si>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</si>
  <si>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</si>
  <si>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</si>
  <si>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</si>
  <si>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</si>
  <si>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</si>
  <si>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</si>
  <si>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</si>
  <si>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</si>
  <si>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</si>
  <si>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</si>
  <si>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</si>
  <si>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</si>
  <si>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</si>
  <si>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</si>
  <si>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</si>
  <si>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</si>
  <si>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</si>
  <si>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</si>
  <si>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</si>
  <si>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</si>
  <si>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</si>
  <si>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</si>
  <si>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</si>
  <si>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</si>
  <si>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</si>
  <si>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</si>
  <si>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</si>
  <si>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</si>
  <si>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</si>
  <si>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</si>
  <si>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</si>
  <si>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</si>
  <si>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</si>
  <si>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</si>
  <si>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</si>
  <si>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</si>
  <si>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</si>
  <si>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</si>
  <si>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</si>
  <si>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</si>
  <si>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</si>
  <si>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</si>
  <si>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</si>
  <si>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</si>
  <si>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</si>
  <si>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</si>
  <si>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</si>
  <si>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</si>
  <si>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</si>
  <si>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</si>
  <si>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</si>
  <si>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</si>
  <si>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</si>
  <si>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</si>
  <si>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</si>
  <si>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</si>
  <si>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</si>
  <si>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</si>
  <si>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</si>
  <si>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</si>
  <si>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</si>
  <si>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</si>
  <si>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</si>
  <si>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</si>
  <si>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</si>
  <si>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</si>
  <si>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</si>
  <si>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</si>
  <si>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</si>
  <si>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</si>
  <si>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</si>
  <si>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</si>
  <si>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</si>
  <si>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</si>
  <si>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</si>
  <si>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</si>
  <si>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</si>
  <si>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</si>
  <si>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</si>
  <si>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</si>
  <si>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</si>
  <si>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</si>
  <si>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</si>
  <si>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</si>
  <si>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</si>
  <si>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</si>
  <si>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</si>
  <si>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</si>
  <si>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</si>
  <si>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</si>
  <si>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</si>
  <si>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</si>
  <si>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</si>
  <si>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</si>
  <si>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</si>
  <si>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</si>
  <si>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</si>
  <si>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</si>
  <si>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</si>
  <si>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</si>
  <si>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</si>
  <si>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</si>
  <si>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</si>
  <si>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</si>
  <si>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</si>
  <si>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</si>
  <si>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</si>
  <si>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</si>
  <si>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</si>
  <si>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</si>
  <si>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</si>
  <si>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</si>
  <si>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</si>
  <si>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</si>
  <si>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</si>
  <si>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</si>
  <si>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</si>
  <si>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</si>
  <si>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</si>
  <si>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</si>
  <si>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</si>
  <si>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</si>
  <si>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</si>
  <si>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</si>
  <si>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</si>
  <si>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</si>
  <si>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</si>
  <si>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</si>
  <si>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</si>
  <si>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</si>
  <si>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</si>
  <si>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</si>
  <si>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</si>
  <si>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</si>
  <si>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</si>
  <si>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</si>
  <si>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</si>
  <si>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</si>
  <si>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</si>
  <si>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</si>
  <si>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</si>
  <si>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</si>
  <si>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</si>
  <si>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</si>
  <si>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</si>
  <si>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</si>
  <si>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</si>
  <si>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</si>
  <si>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</si>
  <si>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</si>
  <si>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</si>
  <si>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</si>
  <si>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</si>
  <si>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</si>
  <si>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</si>
  <si>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</si>
  <si>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</si>
  <si>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</si>
  <si>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</si>
  <si>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</si>
  <si>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</si>
  <si>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</si>
  <si>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</si>
  <si>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</si>
  <si>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</si>
  <si>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</si>
  <si>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</si>
  <si>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</si>
  <si>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</si>
  <si>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</si>
  <si>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</si>
  <si>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</si>
  <si>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</si>
  <si>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</si>
  <si>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</si>
  <si>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</si>
  <si>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</si>
  <si>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</si>
  <si>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</si>
  <si>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</si>
  <si>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</si>
  <si>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</si>
  <si>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</si>
  <si>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</si>
  <si>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</si>
  <si>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</si>
  <si>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</si>
  <si>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</si>
  <si>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</si>
  <si>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</si>
  <si>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</si>
  <si>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</si>
  <si>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</si>
  <si>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</si>
  <si>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</si>
  <si>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</si>
  <si>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</si>
  <si>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</si>
  <si>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</si>
  <si>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</si>
  <si>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</si>
  <si>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</si>
  <si>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</si>
  <si>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</si>
  <si>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</si>
  <si>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</si>
  <si>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</si>
  <si>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</si>
  <si>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</si>
  <si>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</si>
  <si>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</si>
  <si>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</si>
  <si>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</si>
  <si>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</si>
  <si>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</si>
  <si>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</si>
  <si>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</si>
  <si>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</si>
  <si>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</si>
  <si>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</si>
  <si>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</si>
  <si>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</si>
  <si>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</si>
  <si>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</si>
  <si>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</si>
  <si>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</si>
  <si>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</si>
  <si>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</si>
  <si>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</si>
  <si>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</si>
  <si>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</si>
  <si>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</si>
  <si>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</si>
  <si>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</si>
  <si>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</si>
  <si>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</si>
  <si>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</si>
  <si>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</si>
  <si>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</si>
  <si>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</si>
  <si>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</si>
  <si>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</si>
  <si>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</si>
  <si>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</si>
  <si>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</si>
  <si>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</si>
  <si>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</si>
  <si>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</si>
  <si>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</si>
  <si>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</si>
  <si>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</si>
  <si>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</si>
  <si>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</si>
  <si>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</si>
  <si>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</si>
  <si>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</si>
  <si>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</si>
  <si>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</si>
  <si>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</si>
  <si>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</si>
  <si>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</si>
  <si>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</si>
  <si>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</si>
  <si>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</si>
  <si>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</si>
  <si>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</si>
  <si>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</si>
  <si>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</si>
  <si>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</si>
  <si>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</si>
  <si>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</si>
  <si>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</si>
  <si>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</si>
  <si>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</si>
  <si>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</si>
  <si>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</si>
  <si>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</si>
  <si>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</si>
  <si>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</si>
  <si>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</si>
  <si>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</si>
  <si>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</si>
  <si>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</si>
  <si>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</si>
  <si>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</si>
  <si>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</si>
  <si>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</si>
  <si>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</si>
  <si>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</si>
  <si>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</si>
  <si>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</si>
  <si>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</si>
  <si>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</si>
  <si>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</si>
  <si>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</si>
  <si>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</si>
  <si>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</si>
  <si>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</si>
  <si>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</si>
  <si>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</si>
  <si>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</si>
  <si>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</si>
  <si>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</si>
  <si>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</si>
  <si>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</si>
  <si>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</si>
  <si>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</si>
  <si>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</si>
  <si>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</si>
  <si>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</si>
  <si>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</si>
  <si>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</si>
  <si>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</si>
  <si>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</si>
  <si>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</si>
  <si>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</si>
  <si>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</si>
  <si>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</si>
  <si>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</si>
  <si>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</si>
  <si>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</si>
  <si>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</si>
  <si>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</si>
  <si>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</si>
  <si>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</si>
  <si>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</si>
  <si>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</si>
  <si>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</si>
  <si>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</si>
  <si>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</si>
  <si>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</si>
  <si>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</si>
  <si>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</si>
  <si>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</si>
  <si>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</si>
  <si>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</si>
  <si>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</si>
  <si>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</si>
  <si>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</si>
  <si>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</si>
  <si>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</si>
  <si>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</si>
  <si>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</si>
  <si>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</si>
  <si>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</si>
  <si>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</si>
  <si>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</si>
  <si>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</si>
  <si>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</si>
  <si>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</si>
  <si>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</si>
  <si>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</si>
  <si>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</si>
  <si>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</si>
  <si>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</si>
  <si>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</si>
  <si>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</si>
  <si>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</si>
  <si>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</si>
  <si>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</si>
  <si>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</si>
  <si>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</si>
  <si>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</si>
  <si>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</si>
  <si>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</si>
  <si>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</si>
  <si>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</si>
  <si>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</si>
  <si>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</si>
  <si>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</si>
  <si>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</si>
  <si>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</si>
  <si>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</si>
  <si>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</si>
  <si>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</si>
  <si>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</si>
  <si>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</si>
  <si>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</si>
  <si>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</si>
  <si>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</si>
  <si>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</si>
  <si>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</si>
  <si>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</si>
  <si>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</si>
  <si>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</si>
  <si>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</si>
  <si>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</si>
  <si>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</si>
  <si>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</si>
  <si>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</si>
  <si>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</si>
  <si>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</si>
  <si>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</si>
  <si>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</si>
  <si>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</si>
  <si>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</si>
  <si>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</si>
  <si>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</si>
  <si>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</si>
  <si>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</si>
  <si>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</si>
  <si>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</si>
  <si>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</si>
  <si>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</si>
  <si>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</si>
  <si>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</si>
  <si>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</si>
  <si>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</si>
  <si>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</si>
  <si>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</si>
  <si>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</si>
  <si>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</si>
  <si>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</si>
  <si>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</si>
  <si>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</si>
  <si>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</si>
  <si>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</si>
  <si>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</si>
  <si>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</si>
  <si>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</si>
  <si>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</si>
  <si>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</si>
  <si>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</si>
  <si>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</si>
  <si>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</si>
  <si>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</si>
  <si>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</si>
  <si>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</si>
  <si>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</si>
  <si>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</si>
  <si>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</si>
  <si>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</si>
  <si>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</si>
  <si>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</si>
  <si>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</si>
  <si>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</si>
  <si>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</si>
  <si>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</si>
  <si>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</si>
  <si>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</si>
  <si>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</si>
  <si>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</si>
  <si>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</si>
  <si>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</si>
  <si>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</si>
  <si>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</si>
  <si>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</si>
  <si>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</si>
  <si>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</si>
  <si>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</si>
  <si>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</si>
  <si>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</si>
  <si>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</si>
  <si>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</si>
  <si>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</si>
  <si>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</si>
  <si>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</si>
  <si>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</si>
  <si>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</si>
  <si>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</si>
  <si>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</si>
  <si>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</si>
  <si>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</si>
  <si>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</si>
  <si>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</si>
  <si>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</si>
  <si>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</si>
  <si>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</si>
  <si>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</si>
  <si>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</si>
  <si>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</si>
  <si>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</si>
  <si>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</si>
  <si>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</si>
  <si>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</si>
  <si>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</si>
  <si>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</si>
  <si>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</si>
  <si>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</si>
  <si>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</si>
  <si>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</si>
  <si>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</si>
  <si>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</si>
  <si>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</si>
  <si>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</si>
  <si>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</si>
  <si>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</si>
  <si>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</si>
  <si>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</si>
  <si>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</si>
  <si>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</si>
  <si>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</si>
  <si>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</si>
  <si>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</si>
  <si>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</si>
  <si>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</si>
  <si>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</si>
  <si>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</si>
  <si>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</si>
  <si>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</si>
  <si>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</si>
  <si>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</si>
  <si>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</si>
  <si>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</si>
  <si>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</si>
  <si>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</si>
  <si>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</si>
  <si>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</si>
  <si>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</si>
  <si>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</si>
  <si>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</si>
  <si>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</si>
  <si>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</si>
  <si>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</si>
  <si>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</si>
  <si>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</si>
  <si>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</si>
  <si>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</si>
  <si>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</si>
  <si>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</si>
  <si>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</si>
  <si>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</si>
  <si>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</si>
  <si>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</si>
  <si>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</si>
  <si>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</si>
  <si>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</si>
  <si>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</si>
  <si>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</si>
  <si>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</si>
  <si>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</si>
  <si>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</si>
  <si>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</si>
  <si>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</si>
  <si>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</si>
  <si>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</si>
  <si>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</si>
  <si>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</si>
  <si>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</si>
  <si>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</si>
  <si>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</si>
  <si>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</si>
  <si>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</si>
  <si>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</si>
  <si>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</si>
  <si>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</si>
  <si>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</si>
  <si>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</si>
  <si>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</si>
  <si>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</si>
  <si>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</si>
  <si>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</si>
  <si>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</si>
  <si>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</si>
  <si>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</si>
  <si>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</si>
  <si>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</si>
  <si>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</si>
  <si>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</si>
  <si>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</si>
  <si>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</si>
  <si>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</si>
  <si>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</si>
  <si>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</si>
  <si>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</si>
  <si>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</si>
  <si>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</si>
  <si>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</si>
  <si>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</si>
  <si>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</si>
  <si>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</si>
  <si>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</si>
  <si>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</si>
  <si>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</si>
  <si>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</si>
  <si>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</si>
  <si>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</si>
  <si>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</si>
  <si>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</si>
  <si>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</si>
  <si>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</si>
  <si>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</si>
  <si>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</si>
  <si>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</si>
  <si>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</si>
  <si>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</si>
  <si>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</si>
  <si>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</si>
  <si>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</si>
  <si>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</si>
  <si>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</si>
  <si>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</si>
  <si>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</si>
  <si>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</si>
  <si>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</si>
  <si>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</si>
  <si>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</si>
  <si>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</si>
  <si>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</si>
  <si>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</si>
  <si>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</si>
  <si>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</si>
  <si>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</si>
  <si>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</si>
  <si>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</si>
  <si>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</si>
  <si>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</si>
  <si>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</si>
  <si>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</si>
  <si>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</si>
  <si>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</si>
  <si>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</si>
  <si>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</si>
  <si>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</si>
  <si>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</si>
  <si>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</si>
  <si>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</si>
  <si>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</si>
  <si>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</si>
  <si>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</si>
  <si>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</si>
  <si>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</si>
  <si>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</si>
  <si>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</si>
  <si>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</si>
  <si>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</si>
  <si>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</si>
  <si>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</si>
  <si>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</si>
  <si>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</si>
  <si>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</si>
  <si>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</si>
  <si>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</si>
  <si>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</si>
  <si>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</si>
  <si>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</si>
  <si>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</si>
  <si>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</si>
  <si>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</si>
  <si>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</si>
  <si>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</si>
  <si>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</si>
  <si>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</si>
  <si>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</si>
  <si>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</si>
  <si>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</si>
  <si>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</si>
  <si>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</si>
  <si>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</si>
  <si>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</si>
  <si>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</si>
  <si>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</si>
  <si>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</si>
  <si>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</si>
  <si>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</si>
  <si>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</si>
  <si>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</si>
  <si>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</si>
  <si>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</si>
  <si>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</si>
  <si>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</si>
  <si>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</si>
  <si>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</si>
  <si>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</si>
  <si>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</si>
  <si>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</si>
  <si>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</si>
  <si>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</si>
  <si>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</si>
  <si>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</si>
  <si>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</si>
  <si>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</si>
  <si>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</si>
  <si>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</si>
  <si>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</si>
  <si>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</si>
  <si>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</si>
  <si>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</si>
  <si>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</si>
  <si>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</si>
  <si>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</si>
  <si>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</si>
  <si>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</si>
  <si>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</si>
  <si>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</si>
  <si>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</si>
  <si>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</si>
  <si>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</si>
  <si>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</si>
  <si>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</si>
  <si>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</si>
  <si>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</si>
  <si>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</si>
  <si>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</si>
  <si>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</si>
  <si>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</si>
  <si>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</si>
  <si>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</si>
  <si>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</si>
  <si>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</si>
  <si>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</si>
  <si>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</si>
  <si>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</si>
  <si>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</si>
  <si>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</si>
  <si>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</si>
  <si>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</si>
  <si>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</si>
  <si>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</si>
  <si>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</si>
  <si>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</si>
  <si>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</si>
  <si>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</si>
  <si>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</si>
  <si>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</si>
  <si>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</si>
  <si>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</si>
  <si>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</si>
  <si>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</si>
  <si>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</si>
  <si>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</si>
  <si>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</si>
  <si>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</si>
  <si>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</si>
  <si>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</si>
  <si>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</si>
  <si>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</si>
  <si>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</si>
  <si>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</si>
  <si>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</si>
  <si>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</si>
  <si>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</si>
  <si>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</si>
  <si>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</si>
  <si>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</si>
  <si>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</si>
  <si>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</si>
  <si>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</si>
  <si>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</si>
  <si>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</si>
  <si>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</si>
  <si>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</si>
  <si>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</si>
  <si>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</si>
  <si>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</si>
  <si>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</si>
  <si>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</si>
  <si>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</si>
  <si>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</si>
  <si>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</si>
  <si>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</si>
  <si>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</si>
  <si>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</si>
  <si>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</si>
  <si>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</si>
  <si>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</si>
  <si>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</si>
  <si>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</si>
  <si>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</si>
  <si>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</si>
  <si>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</si>
  <si>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</si>
  <si>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</si>
  <si>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</si>
  <si>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</si>
  <si>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</si>
  <si>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</si>
  <si>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</si>
  <si>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</si>
  <si>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</si>
  <si>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</si>
  <si>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</si>
  <si>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</si>
  <si>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</si>
  <si>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</si>
  <si>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</si>
  <si>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</si>
  <si>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</si>
  <si>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</si>
  <si>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</si>
  <si>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</si>
  <si>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</si>
  <si>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</si>
  <si>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</si>
  <si>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</si>
  <si>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</si>
  <si>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</si>
  <si>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</si>
  <si>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</si>
  <si>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</si>
  <si>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</si>
  <si>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</si>
  <si>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</si>
  <si>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</si>
  <si>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</si>
  <si>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</si>
  <si>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</si>
  <si>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</si>
  <si>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</si>
  <si>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</si>
  <si>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</si>
  <si>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</si>
  <si>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</si>
  <si>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</si>
  <si>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</si>
  <si>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</si>
  <si>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</si>
  <si>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</si>
  <si>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</si>
  <si>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</si>
  <si>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</si>
  <si>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</si>
  <si>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</si>
  <si>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</si>
  <si>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</si>
  <si>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</si>
  <si>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</si>
  <si>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</si>
  <si>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</si>
  <si>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</si>
  <si>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</si>
  <si>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</si>
  <si>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</si>
  <si>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</si>
  <si>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</si>
  <si>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</si>
  <si>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</si>
  <si>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</si>
  <si>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</si>
  <si>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</si>
  <si>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</si>
  <si>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</si>
  <si>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</si>
  <si>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</si>
  <si>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</si>
  <si>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</si>
  <si>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</si>
  <si>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</si>
  <si>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</si>
  <si>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</si>
  <si>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</si>
  <si>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</si>
  <si>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</si>
  <si>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</si>
  <si>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</si>
  <si>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</si>
  <si>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</si>
  <si>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</si>
  <si>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</si>
  <si>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</si>
  <si>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</si>
  <si>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</si>
  <si>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</si>
  <si>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</si>
  <si>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</si>
  <si>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</si>
  <si>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</si>
  <si>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</si>
  <si>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</si>
  <si>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</si>
  <si>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</si>
  <si>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</si>
  <si>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</si>
  <si>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</si>
  <si>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</si>
  <si>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</si>
  <si>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</si>
  <si>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</si>
  <si>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</si>
  <si>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</si>
  <si>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</si>
  <si>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</si>
  <si>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</si>
  <si>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</si>
  <si>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</si>
  <si>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</si>
  <si>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</si>
  <si>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</si>
  <si>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</si>
  <si>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</si>
  <si>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</si>
  <si>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</si>
  <si>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</si>
  <si>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</si>
  <si>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</si>
  <si>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</si>
  <si>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</si>
  <si>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</si>
  <si>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</si>
  <si>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</si>
  <si>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</si>
  <si>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</si>
  <si>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</si>
  <si>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</si>
  <si>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</si>
  <si>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</si>
  <si>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</si>
  <si>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</si>
  <si>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</si>
  <si>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</si>
  <si>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</si>
  <si>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</si>
  <si>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</si>
  <si>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</si>
  <si>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</si>
  <si>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</si>
  <si>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</si>
  <si>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</si>
  <si>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</si>
  <si>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</si>
  <si>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</si>
  <si>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</si>
  <si>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</si>
  <si>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</si>
  <si>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</si>
  <si>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</si>
  <si>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</si>
  <si>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</si>
  <si>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</si>
  <si>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</si>
  <si>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</si>
  <si>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</si>
  <si>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</si>
  <si>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</si>
  <si>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</si>
  <si>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</si>
  <si>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</si>
  <si>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</si>
  <si>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</si>
  <si>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</si>
  <si>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</si>
  <si>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</si>
  <si>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</si>
  <si>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</si>
  <si>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</si>
  <si>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</si>
  <si>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</si>
  <si>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</si>
  <si>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</si>
  <si>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</si>
  <si>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</si>
  <si>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</si>
  <si>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</si>
  <si>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</si>
  <si>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</si>
  <si>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</si>
  <si>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</si>
  <si>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</si>
  <si>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</si>
  <si>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</si>
  <si>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</si>
  <si>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</si>
  <si>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</si>
  <si>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</si>
  <si>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</si>
  <si>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</si>
  <si>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</si>
  <si>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</si>
  <si>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</si>
  <si>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</si>
  <si>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</si>
  <si>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</si>
  <si>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</si>
  <si>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</si>
  <si>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</si>
  <si>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</si>
  <si>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</si>
  <si>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</si>
  <si>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</si>
  <si>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</si>
  <si>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</si>
  <si>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</si>
  <si>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</si>
  <si>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</si>
  <si>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</si>
  <si>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</si>
  <si>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</si>
  <si>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</si>
  <si>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</si>
  <si>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</si>
  <si>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</si>
  <si>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</si>
  <si>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</si>
  <si>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</si>
  <si>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</si>
  <si>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</si>
  <si>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</si>
  <si>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</si>
  <si>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</si>
  <si>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</si>
  <si>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</si>
  <si>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</si>
  <si>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</si>
  <si>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</si>
  <si>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</si>
  <si>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</si>
  <si>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</si>
  <si>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</si>
  <si>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</si>
  <si>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</si>
  <si>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</si>
  <si>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</si>
  <si>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</si>
  <si>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</si>
  <si>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</si>
  <si>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</si>
  <si>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</si>
  <si>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</si>
  <si>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</si>
  <si>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</si>
  <si>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</si>
  <si>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</si>
  <si>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</si>
  <si>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</si>
  <si>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</si>
  <si>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</si>
  <si>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</si>
  <si>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</si>
  <si>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</si>
  <si>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</si>
  <si>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</si>
  <si>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</si>
  <si>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</si>
  <si>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</si>
  <si>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</si>
  <si>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</si>
  <si>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</si>
  <si>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</si>
  <si>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</si>
  <si>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</si>
  <si>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</si>
  <si>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</si>
  <si>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</si>
  <si>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</si>
  <si>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</si>
  <si>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</si>
  <si>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</si>
  <si>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</si>
  <si>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</si>
  <si>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</si>
  <si>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</si>
  <si>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</si>
  <si>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</si>
  <si>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</si>
  <si>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</si>
  <si>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</si>
  <si>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</si>
  <si>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</si>
  <si>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</si>
  <si>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</si>
  <si>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</si>
  <si>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</si>
  <si>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</si>
  <si>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</si>
  <si>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</si>
  <si>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</si>
  <si>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</si>
  <si>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</si>
  <si>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</si>
  <si>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</si>
  <si>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</si>
  <si>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</si>
  <si>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</si>
  <si>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</si>
  <si>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</si>
  <si>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</si>
  <si>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</si>
  <si>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</si>
  <si>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</si>
  <si>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</si>
  <si>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</si>
  <si>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</si>
  <si>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</si>
  <si>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</si>
  <si>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</si>
  <si>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</si>
  <si>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</si>
  <si>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</si>
  <si>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</si>
  <si>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</si>
  <si>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</si>
  <si>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</si>
  <si>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</si>
  <si>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</si>
  <si>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</si>
  <si>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</si>
  <si>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</si>
  <si>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</si>
  <si>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</si>
  <si>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</si>
  <si>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</si>
  <si>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</si>
  <si>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</si>
  <si>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</si>
  <si>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</si>
  <si>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</si>
  <si>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</si>
  <si>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</si>
  <si>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</si>
  <si>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</si>
  <si>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</si>
  <si>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</si>
  <si>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</si>
  <si>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</si>
  <si>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</si>
  <si>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</si>
  <si>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</si>
  <si>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</si>
  <si>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</si>
  <si>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</si>
  <si>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</si>
  <si>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</si>
  <si>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</si>
  <si>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</si>
  <si>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</si>
  <si>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</si>
  <si>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</si>
  <si>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</si>
  <si>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</si>
  <si>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</si>
  <si>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</si>
  <si>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</si>
  <si>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</si>
  <si>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</si>
  <si>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</si>
  <si>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</si>
  <si>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</si>
  <si>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</si>
  <si>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</si>
  <si>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</si>
  <si>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</si>
  <si>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</si>
  <si>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</si>
  <si>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</si>
  <si>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</si>
  <si>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</si>
  <si>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</si>
  <si>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</si>
  <si>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</si>
  <si>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</si>
  <si>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</si>
  <si>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</si>
  <si>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</si>
  <si>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</si>
  <si>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</si>
  <si>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</si>
  <si>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</si>
  <si>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</si>
  <si>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</si>
  <si>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</si>
  <si>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</si>
  <si>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</si>
  <si>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</si>
  <si>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</si>
  <si>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</si>
  <si>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</si>
  <si>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</si>
  <si>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</si>
  <si>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</si>
  <si>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</si>
  <si>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</si>
  <si>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</si>
  <si>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</si>
  <si>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</si>
  <si>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</si>
  <si>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</si>
  <si>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</si>
  <si>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</si>
  <si>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</si>
  <si>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</si>
  <si>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</si>
  <si>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</si>
  <si>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</si>
  <si>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</si>
  <si>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</si>
  <si>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</si>
  <si>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</si>
  <si>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</si>
  <si>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</si>
  <si>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</si>
  <si>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</si>
  <si>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</si>
  <si>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</si>
  <si>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</si>
  <si>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</si>
  <si>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</si>
  <si>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</si>
  <si>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</si>
  <si>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</si>
  <si>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</si>
  <si>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</si>
  <si>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</si>
  <si>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</si>
  <si>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</si>
  <si>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</si>
  <si>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</si>
  <si>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</si>
  <si>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</si>
  <si>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</si>
  <si>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</si>
  <si>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</si>
  <si>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</si>
  <si>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</si>
  <si>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</si>
  <si>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</si>
  <si>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</si>
  <si>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</si>
  <si>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</si>
  <si>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</si>
  <si>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</si>
  <si>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</si>
  <si>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</si>
  <si>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</si>
  <si>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</si>
  <si>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</si>
  <si>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</si>
  <si>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</si>
  <si>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</si>
  <si>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</si>
  <si>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</si>
  <si>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</si>
  <si>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</si>
  <si>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</si>
  <si>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</si>
  <si>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</si>
  <si>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</si>
  <si>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</si>
  <si>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</si>
  <si>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</si>
  <si>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</si>
  <si>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</si>
  <si>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</si>
  <si>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</si>
  <si>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</si>
  <si>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</si>
  <si>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</si>
  <si>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</si>
  <si>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</si>
  <si>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</si>
  <si>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</si>
  <si>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</si>
  <si>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</si>
  <si>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</si>
  <si>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</si>
  <si>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</si>
  <si>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</si>
  <si>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</si>
  <si>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</si>
  <si>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</si>
  <si>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</si>
  <si>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</si>
  <si>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</si>
  <si>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</si>
  <si>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</si>
  <si>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</si>
  <si>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</si>
  <si>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</si>
  <si>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</si>
  <si>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</si>
  <si>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</si>
  <si>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</si>
  <si>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</si>
  <si>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</si>
  <si>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</si>
  <si>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</si>
  <si>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</si>
  <si>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</si>
  <si>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</si>
  <si>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</si>
  <si>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</si>
  <si>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</si>
  <si>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</si>
  <si>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</si>
  <si>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</si>
  <si>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</si>
  <si>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</si>
  <si>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</si>
  <si>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</si>
  <si>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</si>
  <si>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</si>
  <si>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</si>
  <si>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</si>
  <si>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</si>
  <si>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</si>
  <si>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</si>
  <si>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</si>
  <si>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</si>
  <si>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</si>
  <si>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</si>
  <si>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</si>
  <si>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</si>
  <si>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</si>
  <si>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</si>
  <si>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</si>
  <si>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</si>
  <si>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</si>
  <si>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</si>
  <si>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</si>
  <si>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</si>
  <si>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</si>
  <si>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</si>
  <si>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</si>
  <si>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</si>
  <si>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</si>
  <si>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</si>
  <si>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</si>
  <si>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</si>
  <si>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</si>
  <si>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</si>
  <si>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</si>
  <si>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</si>
  <si>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</si>
  <si>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</si>
  <si>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</si>
  <si>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</si>
  <si>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</si>
  <si>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</si>
  <si>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</si>
  <si>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</si>
  <si>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</si>
  <si>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</si>
  <si>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</si>
  <si>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</si>
  <si>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</si>
  <si>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</si>
  <si>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</si>
  <si>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</si>
  <si>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</si>
  <si>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</si>
  <si>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</si>
  <si>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</si>
  <si>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</si>
  <si>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</si>
  <si>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</si>
  <si>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</si>
  <si>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</si>
  <si>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</si>
  <si>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</si>
  <si>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</si>
  <si>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</si>
  <si>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</si>
  <si>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</si>
  <si>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</si>
  <si>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</si>
  <si>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</si>
  <si>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</si>
  <si>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</si>
  <si>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</si>
  <si>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</si>
  <si>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</si>
  <si>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</si>
  <si>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</si>
  <si>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</si>
  <si>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</si>
  <si>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</si>
  <si>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</si>
  <si>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</si>
  <si>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</si>
  <si>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</si>
  <si>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</si>
  <si>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</si>
  <si>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</si>
  <si>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</si>
  <si>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</si>
  <si>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</si>
  <si>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</si>
  <si>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</si>
  <si>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</si>
  <si>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</si>
  <si>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</si>
  <si>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</si>
  <si>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</si>
  <si>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</si>
  <si>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</si>
  <si>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</si>
  <si>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</si>
  <si>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</si>
  <si>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</si>
  <si>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</si>
  <si>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</si>
  <si>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</si>
  <si>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</si>
  <si>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</si>
  <si>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</si>
  <si>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</si>
  <si>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</si>
  <si>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</si>
  <si>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</si>
  <si>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</si>
  <si>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</si>
  <si>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</si>
  <si>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</si>
  <si>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</si>
  <si>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</si>
  <si>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</si>
  <si>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</si>
  <si>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</si>
  <si>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</si>
  <si>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</si>
  <si>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</si>
  <si>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</si>
  <si>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</si>
  <si>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</si>
  <si>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</si>
  <si>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</si>
  <si>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</si>
  <si>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</si>
  <si>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</si>
  <si>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</si>
  <si>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</si>
  <si>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</si>
  <si>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</si>
  <si>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</si>
  <si>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</si>
  <si>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</si>
  <si>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</si>
  <si>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</si>
  <si>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</si>
  <si>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</si>
  <si>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</si>
  <si>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</si>
  <si>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</si>
  <si>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</si>
  <si>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</si>
  <si>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</si>
  <si>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</si>
  <si>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</si>
  <si>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</si>
  <si>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</si>
  <si>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</si>
  <si>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</si>
  <si>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</si>
  <si>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</si>
  <si>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</si>
  <si>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</si>
  <si>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</si>
  <si>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</si>
  <si>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</si>
  <si>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</si>
  <si>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</si>
  <si>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</si>
  <si>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</si>
  <si>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</si>
  <si>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</si>
  <si>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</si>
  <si>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</si>
  <si>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</si>
  <si>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</si>
  <si>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</si>
  <si>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</si>
  <si>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</si>
  <si>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</si>
  <si>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</si>
  <si>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</si>
  <si>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</si>
  <si>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</si>
  <si>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</si>
  <si>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</si>
  <si>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</si>
  <si>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</si>
  <si>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</si>
  <si>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</si>
  <si>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</si>
  <si>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</si>
  <si>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</si>
  <si>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</si>
  <si>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</si>
  <si>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</si>
  <si>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</si>
  <si>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</si>
  <si>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</si>
  <si>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</si>
  <si>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</si>
  <si>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</si>
  <si>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</si>
  <si>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</si>
  <si>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</si>
  <si>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</si>
  <si>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</si>
  <si>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</si>
  <si>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</si>
  <si>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</si>
  <si>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</si>
  <si>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</si>
  <si>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</si>
  <si>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</si>
  <si>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</si>
  <si>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</si>
  <si>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</si>
  <si>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</si>
  <si>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</si>
  <si>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</si>
  <si>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</si>
  <si>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</si>
  <si>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</si>
  <si>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</si>
  <si>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</si>
  <si>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</si>
  <si>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</si>
  <si>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</si>
  <si>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</si>
  <si>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</si>
  <si>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</si>
  <si>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</si>
  <si>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</si>
  <si>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</si>
  <si>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</si>
  <si>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</si>
  <si>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</si>
  <si>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</si>
  <si>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</si>
  <si>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</si>
  <si>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</si>
  <si>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</si>
  <si>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</si>
  <si>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</si>
  <si>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</si>
  <si>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</si>
  <si>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</si>
  <si>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</si>
  <si>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</si>
  <si>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</si>
  <si>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</si>
  <si>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</si>
  <si>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</si>
  <si>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</si>
  <si>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</si>
  <si>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</si>
  <si>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</si>
  <si>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</si>
  <si>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</si>
  <si>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</si>
  <si>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</si>
  <si>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</si>
  <si>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</si>
  <si>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</si>
  <si>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</si>
  <si>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</si>
  <si>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</si>
  <si>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</si>
  <si>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</si>
  <si>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</si>
  <si>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</si>
  <si>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</si>
  <si>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</si>
  <si>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</si>
  <si>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</si>
  <si>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</si>
  <si>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</si>
  <si>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</si>
  <si>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</si>
  <si>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</si>
  <si>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</si>
  <si>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</si>
  <si>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</si>
  <si>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</si>
  <si>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</si>
  <si>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</si>
  <si>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</si>
  <si>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</si>
  <si>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</si>
  <si>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</si>
  <si>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</si>
  <si>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</si>
  <si>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</si>
  <si>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</si>
  <si>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</si>
  <si>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</si>
  <si>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</si>
  <si>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</si>
  <si>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</si>
  <si>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</si>
  <si>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</si>
  <si>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</si>
  <si>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</si>
  <si>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</si>
  <si>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</si>
  <si>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</si>
  <si>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</si>
  <si>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</si>
  <si>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</si>
  <si>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</si>
  <si>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</si>
  <si>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</si>
  <si>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</si>
  <si>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</si>
  <si>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</si>
  <si>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</si>
  <si>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</si>
  <si>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</si>
  <si>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</si>
  <si>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</si>
  <si>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</si>
  <si>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</si>
  <si>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</si>
  <si>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</si>
  <si>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</si>
  <si>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</si>
  <si>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</si>
  <si>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</si>
  <si>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</si>
  <si>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</si>
  <si>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</si>
  <si>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</si>
  <si>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</si>
  <si>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</si>
  <si>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</si>
  <si>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</si>
  <si>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</si>
  <si>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</si>
  <si>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</si>
  <si>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</si>
  <si>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</si>
  <si>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</si>
  <si>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</si>
  <si>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</si>
  <si>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</si>
  <si>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</si>
  <si>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</si>
  <si>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</si>
  <si>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</si>
  <si>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</si>
  <si>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</si>
  <si>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</si>
  <si>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</si>
  <si>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</si>
  <si>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</si>
  <si>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</si>
  <si>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</si>
  <si>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</si>
  <si>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</si>
  <si>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</si>
  <si>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</si>
  <si>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</si>
  <si>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</si>
  <si>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</si>
  <si>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</si>
  <si>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</si>
  <si>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</si>
  <si>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</si>
  <si>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</si>
  <si>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</si>
  <si>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</si>
  <si>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</si>
  <si>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</si>
  <si>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</si>
  <si>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</si>
  <si>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</si>
  <si>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</si>
  <si>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</si>
  <si>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</si>
  <si>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</si>
  <si>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</si>
  <si>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</si>
  <si>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</si>
  <si>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</si>
  <si>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</si>
  <si>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</si>
  <si>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</si>
  <si>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</si>
  <si>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</si>
  <si>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</si>
  <si>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</si>
  <si>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</si>
  <si>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</si>
  <si>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</si>
  <si>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</si>
  <si>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</si>
  <si>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</si>
  <si>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</si>
  <si>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</si>
  <si>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</si>
  <si>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</si>
  <si>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</si>
  <si>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</si>
  <si>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</si>
  <si>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</si>
  <si>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</si>
  <si>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</si>
  <si>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</si>
  <si>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</si>
  <si>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</si>
  <si>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</si>
  <si>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</si>
  <si>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</si>
  <si>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</si>
  <si>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</si>
  <si>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</si>
  <si>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</si>
  <si>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</si>
  <si>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</si>
  <si>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</si>
  <si>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</si>
  <si>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</si>
  <si>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</si>
  <si>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</si>
  <si>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</si>
  <si>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</si>
  <si>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</si>
  <si>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</si>
  <si>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</si>
  <si>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</si>
  <si>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</si>
  <si>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</si>
  <si>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</si>
  <si>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</si>
  <si>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</si>
  <si>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</si>
  <si>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</si>
  <si>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</si>
  <si>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</si>
  <si>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</si>
  <si>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</si>
  <si>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</si>
  <si>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</si>
  <si>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</si>
  <si>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</si>
  <si>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</si>
  <si>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</si>
  <si>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</si>
  <si>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</si>
  <si>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</si>
  <si>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</si>
  <si>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</si>
  <si>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</si>
  <si>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</si>
  <si>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</si>
  <si>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</si>
  <si>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</si>
  <si>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</si>
  <si>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</si>
  <si>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</si>
  <si>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</si>
  <si>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</si>
  <si>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</si>
  <si>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</si>
  <si>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</si>
  <si>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</si>
  <si>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</si>
  <si>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</si>
  <si>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</si>
  <si>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</si>
  <si>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</si>
  <si>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</si>
  <si>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</si>
  <si>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</si>
  <si>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</si>
  <si>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</si>
  <si>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</si>
  <si>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</si>
  <si>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</si>
  <si>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</si>
  <si>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</si>
  <si>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</si>
  <si>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</si>
  <si>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</si>
  <si>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</si>
  <si>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</si>
  <si>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</si>
  <si>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</si>
  <si>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</si>
  <si>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</si>
  <si>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</si>
  <si>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</si>
  <si>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</si>
  <si>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</si>
  <si>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</si>
  <si>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</si>
  <si>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</si>
  <si>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</si>
  <si>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</si>
  <si>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</si>
  <si>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</si>
  <si>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</si>
  <si>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</si>
  <si>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</si>
  <si>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</si>
  <si>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</si>
  <si>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</si>
  <si>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</si>
  <si>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</si>
  <si>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</si>
  <si>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</si>
  <si>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</si>
  <si>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</si>
  <si>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</si>
  <si>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</si>
  <si>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</si>
  <si>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</si>
  <si>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</si>
  <si>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</si>
  <si>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</si>
  <si>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</si>
  <si>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</si>
  <si>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</si>
  <si>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</si>
  <si>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</si>
  <si>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</si>
  <si>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</si>
  <si>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</si>
  <si>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</si>
  <si>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</si>
  <si>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</si>
  <si>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</si>
  <si>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</si>
  <si>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</si>
  <si>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</si>
  <si>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</si>
  <si>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</si>
  <si>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</si>
  <si>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</si>
  <si>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</si>
  <si>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</si>
  <si>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</si>
  <si>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</si>
  <si>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</si>
  <si>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</si>
  <si>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</si>
  <si>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</si>
  <si>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</si>
  <si>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</si>
  <si>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</si>
  <si>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</si>
  <si>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</si>
  <si>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</si>
  <si>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</si>
  <si>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</si>
  <si>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</si>
  <si>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</si>
  <si>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</si>
  <si>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</si>
  <si>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</si>
  <si>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</si>
  <si>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</si>
  <si>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</si>
  <si>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</si>
  <si>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</si>
  <si>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</si>
  <si>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</si>
  <si>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</si>
  <si>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</si>
  <si>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</si>
  <si>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</si>
  <si>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</si>
  <si>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</si>
  <si>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</si>
  <si>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</si>
  <si>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</si>
  <si>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</si>
  <si>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</si>
  <si>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</si>
  <si>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</si>
  <si>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</si>
  <si>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</si>
  <si>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</si>
  <si>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</si>
  <si>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</si>
  <si>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</si>
  <si>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</si>
  <si>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</si>
  <si>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</si>
  <si>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</si>
  <si>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</si>
  <si>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</si>
  <si>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</si>
  <si>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</si>
  <si>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</si>
  <si>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</si>
  <si>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</si>
  <si>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</si>
  <si>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</si>
  <si>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</si>
  <si>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</si>
  <si>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</si>
  <si>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</si>
  <si>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</si>
  <si>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</si>
  <si>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</si>
  <si>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</si>
  <si>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</si>
  <si>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</si>
  <si>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</si>
  <si>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</si>
  <si>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</si>
  <si>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</si>
  <si>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</si>
  <si>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</si>
  <si>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</si>
  <si>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</si>
  <si>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</si>
  <si>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</si>
  <si>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</si>
  <si>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</si>
  <si>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</si>
  <si>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</si>
  <si>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</si>
  <si>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</si>
  <si>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</si>
  <si>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</si>
  <si>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</si>
  <si>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</si>
  <si>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</si>
  <si>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</si>
  <si>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</si>
  <si>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</si>
  <si>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</si>
  <si>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</si>
  <si>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</si>
  <si>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</si>
  <si>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</si>
  <si>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</si>
  <si>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</si>
  <si>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</si>
  <si>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</si>
  <si>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</si>
  <si>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</si>
  <si>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</si>
  <si>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</si>
  <si>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</si>
  <si>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</si>
  <si>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</si>
  <si>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</si>
  <si>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</si>
  <si>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</si>
  <si>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</si>
  <si>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</si>
  <si>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</si>
  <si>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</si>
  <si>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</si>
  <si>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</si>
  <si>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</si>
  <si>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</si>
  <si>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</si>
  <si>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</si>
  <si>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</si>
  <si>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</si>
  <si>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</si>
  <si>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</si>
  <si>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</si>
  <si>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</si>
  <si>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</si>
  <si>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</si>
  <si>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</si>
  <si>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</si>
  <si>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</si>
  <si>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</si>
  <si>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</si>
  <si>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</si>
  <si>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</si>
  <si>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</si>
  <si>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</si>
  <si>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</si>
  <si>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</si>
  <si>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</si>
  <si>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</si>
  <si>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</si>
  <si>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</si>
  <si>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</si>
  <si>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</si>
  <si>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</si>
  <si>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</si>
  <si>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</si>
  <si>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</si>
  <si>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</si>
  <si>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</si>
  <si>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</si>
  <si>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</si>
  <si>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</si>
  <si>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</si>
  <si>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</si>
  <si>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</si>
  <si>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</si>
  <si>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</si>
  <si>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</si>
  <si>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</si>
  <si>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</si>
  <si>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</si>
  <si>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</si>
  <si>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</si>
  <si>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</si>
  <si>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</si>
  <si>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</si>
  <si>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</si>
  <si>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</si>
  <si>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</si>
  <si>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</si>
  <si>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</si>
  <si>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</si>
  <si>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</si>
  <si>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</si>
  <si>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</si>
  <si>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</si>
  <si>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</si>
  <si>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</si>
  <si>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</si>
  <si>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</si>
  <si>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</si>
  <si>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</si>
  <si>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</si>
  <si>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</si>
  <si>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</si>
  <si>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</si>
  <si>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</si>
  <si>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</si>
  <si>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</si>
  <si>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</si>
  <si>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</si>
  <si>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</si>
  <si>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</si>
  <si>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</si>
  <si>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</si>
  <si>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</si>
  <si>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</si>
  <si>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</si>
  <si>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</si>
  <si>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</si>
  <si>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</si>
  <si>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</si>
  <si>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</si>
  <si>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</si>
  <si>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</si>
  <si>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</si>
  <si>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</si>
  <si>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</si>
  <si>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</si>
  <si>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</si>
  <si>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</si>
  <si>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</si>
  <si>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</si>
  <si>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</si>
  <si>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</si>
  <si>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</si>
  <si>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</si>
  <si>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</si>
  <si>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</si>
  <si>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</si>
  <si>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</si>
  <si>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</si>
  <si>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</si>
  <si>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</si>
  <si>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</si>
  <si>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</si>
  <si>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</si>
  <si>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</si>
  <si>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</si>
  <si>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</si>
  <si>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</si>
  <si>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</si>
  <si>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</si>
  <si>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</si>
  <si>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</si>
  <si>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</si>
  <si>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</si>
  <si>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</si>
  <si>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</si>
  <si>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</si>
  <si>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</si>
  <si>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</si>
  <si>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</si>
  <si>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</si>
  <si>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</si>
  <si>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</si>
  <si>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</si>
  <si>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</si>
  <si>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</si>
  <si>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</si>
  <si>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</si>
  <si>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</si>
  <si>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</si>
  <si>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</si>
  <si>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</si>
  <si>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</si>
  <si>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</si>
  <si>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</si>
  <si>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</si>
  <si>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</si>
  <si>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</si>
  <si>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</si>
  <si>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</si>
  <si>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</si>
  <si>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</si>
  <si>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</si>
  <si>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</si>
  <si>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</si>
  <si>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</si>
  <si>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</si>
  <si>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</si>
  <si>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</si>
  <si>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</si>
  <si>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</si>
  <si>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</si>
  <si>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</si>
  <si>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</si>
  <si>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</si>
  <si>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</si>
  <si>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</si>
  <si>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</si>
  <si>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</si>
  <si>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</si>
  <si>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</si>
  <si>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</si>
  <si>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</si>
  <si>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</si>
  <si>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</si>
  <si>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</si>
  <si>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</si>
  <si>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</si>
  <si>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</si>
  <si>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</si>
  <si>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</si>
  <si>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</si>
  <si>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</si>
  <si>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</si>
  <si>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</si>
  <si>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</si>
  <si>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</si>
  <si>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</si>
  <si>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</si>
  <si>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</si>
  <si>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</si>
  <si>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</si>
  <si>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</si>
  <si>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</si>
  <si>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</si>
  <si>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</si>
  <si>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</si>
  <si>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</si>
  <si>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</si>
  <si>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</si>
  <si>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</si>
  <si>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</si>
  <si>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</si>
  <si>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</si>
  <si>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</si>
  <si>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</si>
  <si>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</si>
  <si>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</si>
  <si>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</si>
  <si>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</si>
  <si>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</si>
  <si>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</si>
  <si>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</si>
  <si>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</si>
  <si>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</si>
  <si>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</si>
  <si>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</si>
  <si>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</si>
  <si>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</si>
  <si>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</si>
  <si>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</si>
  <si>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</si>
  <si>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</si>
  <si>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</si>
  <si>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</si>
  <si>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</si>
  <si>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</si>
  <si>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</si>
  <si>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</si>
  <si>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</si>
  <si>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</si>
  <si>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</si>
  <si>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</si>
  <si>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</si>
  <si>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</si>
  <si>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</si>
  <si>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</si>
  <si>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</si>
  <si>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</si>
  <si>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</si>
  <si>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</si>
  <si>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</si>
  <si>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</si>
  <si>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</si>
  <si>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</si>
  <si>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</si>
  <si>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</si>
  <si>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</si>
  <si>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</si>
  <si>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</si>
  <si>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</si>
  <si>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</si>
  <si>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</si>
  <si>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</si>
  <si>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</si>
  <si>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</si>
  <si>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</si>
  <si>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</si>
  <si>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</si>
  <si>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</si>
  <si>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</si>
  <si>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</si>
  <si>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</si>
  <si>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</si>
  <si>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</si>
  <si>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</si>
  <si>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</si>
  <si>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</si>
  <si>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</si>
  <si>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</si>
  <si>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</si>
  <si>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</si>
  <si>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</si>
  <si>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</si>
  <si>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</si>
  <si>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</si>
  <si>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</si>
  <si>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</si>
  <si>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</si>
  <si>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</si>
  <si>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</si>
  <si>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</si>
  <si>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</si>
  <si>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</si>
  <si>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</si>
  <si>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</si>
  <si>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</si>
  <si>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</si>
  <si>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</si>
  <si>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</si>
  <si>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</si>
  <si>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</si>
  <si>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</si>
  <si>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</si>
  <si>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</si>
  <si>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</si>
  <si>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</si>
  <si>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</si>
  <si>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</si>
  <si>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</si>
  <si>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</si>
  <si>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</si>
  <si>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</si>
  <si>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</si>
  <si>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</si>
  <si>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</si>
  <si>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</si>
  <si>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</si>
  <si>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</si>
  <si>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</si>
  <si>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</si>
  <si>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</si>
  <si>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</si>
  <si>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</si>
  <si>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</si>
  <si>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</si>
  <si>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</si>
  <si>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</si>
  <si>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</si>
  <si>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</si>
  <si>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</si>
  <si>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</si>
  <si>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</si>
  <si>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</si>
  <si>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</si>
  <si>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</si>
  <si>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</si>
  <si>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</si>
  <si>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</si>
  <si>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</si>
  <si>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</si>
  <si>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</si>
  <si>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</si>
  <si>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</si>
  <si>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</si>
  <si>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</si>
  <si>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</si>
  <si>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</si>
  <si>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</si>
  <si>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</si>
  <si>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</si>
  <si>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</si>
  <si>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</si>
  <si>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</si>
  <si>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</si>
  <si>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</si>
  <si>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</si>
  <si>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</si>
  <si>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</si>
  <si>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</si>
  <si>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</si>
  <si>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</si>
  <si>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</si>
  <si>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</si>
  <si>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</si>
  <si>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</si>
  <si>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</si>
  <si>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</si>
  <si>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</si>
  <si>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</si>
  <si>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</si>
  <si>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</si>
  <si>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</si>
  <si>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</si>
  <si>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</si>
  <si>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</si>
  <si>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</si>
  <si>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</si>
  <si>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</si>
  <si>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</si>
  <si>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</si>
  <si>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</si>
  <si>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</si>
  <si>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</si>
  <si>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</si>
  <si>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</si>
  <si>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</si>
  <si>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</si>
  <si>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</si>
  <si>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</si>
  <si>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</si>
  <si>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</si>
  <si>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</si>
  <si>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</si>
  <si>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</si>
  <si>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</si>
  <si>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</si>
  <si>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</si>
  <si>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</si>
  <si>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</si>
  <si>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</si>
  <si>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</si>
  <si>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</si>
  <si>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</si>
  <si>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</si>
  <si>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</si>
  <si>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</si>
  <si>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</si>
  <si>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</si>
  <si>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</si>
  <si>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</si>
  <si>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</si>
  <si>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</si>
  <si>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</si>
  <si>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</si>
  <si>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</si>
  <si>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</si>
  <si>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</si>
  <si>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</si>
  <si>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</si>
  <si>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</si>
  <si>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</si>
  <si>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</si>
  <si>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</si>
  <si>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</si>
  <si>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</si>
  <si>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</si>
  <si>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</si>
  <si>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</si>
  <si>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</si>
  <si>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</si>
  <si>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</si>
  <si>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</si>
  <si>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</si>
  <si>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</si>
  <si>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</si>
  <si>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</si>
  <si>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</si>
  <si>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</si>
  <si>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</si>
  <si>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</si>
  <si>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</si>
  <si>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</si>
  <si>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</si>
  <si>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</si>
  <si>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</si>
  <si>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</si>
  <si>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</si>
  <si>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</si>
  <si>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</si>
  <si>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</si>
  <si>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</si>
  <si>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</si>
  <si>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</si>
  <si>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</si>
  <si>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</si>
  <si>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</si>
  <si>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</si>
  <si>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</si>
  <si>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</si>
  <si>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</si>
  <si>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</si>
  <si>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</si>
  <si>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</si>
  <si>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</si>
  <si>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</si>
  <si>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</si>
  <si>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</si>
  <si>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</si>
  <si>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</si>
  <si>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</si>
  <si>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</si>
  <si>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</si>
  <si>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</si>
  <si>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</si>
  <si>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</si>
  <si>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</si>
  <si>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</si>
  <si>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</si>
  <si>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</si>
  <si>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</si>
  <si>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</si>
  <si>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</si>
  <si>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</si>
  <si>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</si>
  <si>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</si>
  <si>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</si>
  <si>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</si>
  <si>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</si>
  <si>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</si>
  <si>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</si>
  <si>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</si>
  <si>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</si>
  <si>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</si>
  <si>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</si>
  <si>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</si>
  <si>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</si>
  <si>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</si>
  <si>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</si>
  <si>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</si>
  <si>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</si>
  <si>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</si>
  <si>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</si>
  <si>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</si>
  <si>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</si>
  <si>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</si>
  <si>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</si>
  <si>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</si>
  <si>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</si>
  <si>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</si>
  <si>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</si>
  <si>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</si>
  <si>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</si>
  <si>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</si>
  <si>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</si>
  <si>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</si>
  <si>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</si>
  <si>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</si>
  <si>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</si>
  <si>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</si>
  <si>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</si>
  <si>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</si>
  <si>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</si>
  <si>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</si>
  <si>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</si>
  <si>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</si>
  <si>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</si>
  <si>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</si>
  <si>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</si>
  <si>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</si>
  <si>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</si>
  <si>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</si>
  <si>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</si>
  <si>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</si>
  <si>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</si>
  <si>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</si>
  <si>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</si>
  <si>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</si>
  <si>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</si>
  <si>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</si>
  <si>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</si>
  <si>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</si>
  <si>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</si>
  <si>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</si>
  <si>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</si>
  <si>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</si>
  <si>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</si>
  <si>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</si>
  <si>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</si>
  <si>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</si>
  <si>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</si>
  <si>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</si>
  <si>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</si>
  <si>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</si>
  <si>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</si>
  <si>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</si>
  <si>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</si>
  <si>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</si>
  <si>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</si>
  <si>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</si>
  <si>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</si>
  <si>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</si>
  <si>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</si>
  <si>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</si>
  <si>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</si>
  <si>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</si>
  <si>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</si>
  <si>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</si>
  <si>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</si>
  <si>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</si>
  <si>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</si>
  <si>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</si>
  <si>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</si>
  <si>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</si>
  <si>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</si>
  <si>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</si>
  <si>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</si>
  <si>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</si>
  <si>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</si>
  <si>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</si>
  <si>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</si>
  <si>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</si>
  <si>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</si>
  <si>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</si>
  <si>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</si>
  <si>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</si>
  <si>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</si>
  <si>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</si>
  <si>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</si>
  <si>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</si>
  <si>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</si>
  <si>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</si>
  <si>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</si>
  <si>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</si>
  <si>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</si>
  <si>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</si>
  <si>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</si>
  <si>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</si>
  <si>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</si>
  <si>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</si>
  <si>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</si>
  <si>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</si>
  <si>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</si>
  <si>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</si>
  <si>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</si>
  <si>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</si>
  <si>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</si>
  <si>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</si>
  <si>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</si>
  <si>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</si>
  <si>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</si>
  <si>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</si>
  <si>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</si>
  <si>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</si>
  <si>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</si>
  <si>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</si>
  <si>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</si>
  <si>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</si>
  <si>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</si>
  <si>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</si>
  <si>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</si>
  <si>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</si>
  <si>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</si>
  <si>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</si>
  <si>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</si>
  <si>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</si>
  <si>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</si>
  <si>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</si>
  <si>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</si>
  <si>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</si>
  <si>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</si>
  <si>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</si>
  <si>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</si>
  <si>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</si>
  <si>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</si>
  <si>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</si>
  <si>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</si>
  <si>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</si>
  <si>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</si>
  <si>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</si>
  <si>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</si>
  <si>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</si>
  <si>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</si>
  <si>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</si>
  <si>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</si>
  <si>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</si>
  <si>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</si>
  <si>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</si>
  <si>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</si>
  <si>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</si>
  <si>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</si>
  <si>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</si>
  <si>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</si>
  <si>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</si>
  <si>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</si>
  <si>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</si>
  <si>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</si>
  <si>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</si>
  <si>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</si>
  <si>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</si>
  <si>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</si>
  <si>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</si>
  <si>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</si>
  <si>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</si>
  <si>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</si>
  <si>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</si>
  <si>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</si>
  <si>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</si>
  <si>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</si>
  <si>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</si>
  <si>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</si>
  <si>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</si>
  <si>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</si>
  <si>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</si>
  <si>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</si>
  <si>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</si>
  <si>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</si>
  <si>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</si>
  <si>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</si>
  <si>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</si>
  <si>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</si>
  <si>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</si>
  <si>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</si>
  <si>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</si>
  <si>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</si>
  <si>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</si>
  <si>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</si>
  <si>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</si>
  <si>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</si>
  <si>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</si>
  <si>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</si>
  <si>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</si>
  <si>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</si>
  <si>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</si>
  <si>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</si>
  <si>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</si>
  <si>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</si>
  <si>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</si>
  <si>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</si>
  <si>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</si>
  <si>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</si>
  <si>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</si>
  <si>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</si>
  <si>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</si>
  <si>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</si>
  <si>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</si>
  <si>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</si>
  <si>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</si>
  <si>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</si>
  <si>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</si>
  <si>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</si>
  <si>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</si>
  <si>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</si>
  <si>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</si>
  <si>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</si>
  <si>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</si>
  <si>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</si>
  <si>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</si>
  <si>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</si>
  <si>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</si>
  <si>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</si>
  <si>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</si>
  <si>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</si>
  <si>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</si>
  <si>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</si>
  <si>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</si>
  <si>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</si>
  <si>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</si>
  <si>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</si>
  <si>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</si>
  <si>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</si>
  <si>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</si>
  <si>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</si>
  <si>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</si>
  <si>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</si>
  <si>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</si>
  <si>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</si>
  <si>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</si>
  <si>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</si>
  <si>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</si>
  <si>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</si>
  <si>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</si>
  <si>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</si>
  <si>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</si>
  <si>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</si>
  <si>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</si>
  <si>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</si>
  <si>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</si>
  <si>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</si>
  <si>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</si>
  <si>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</si>
  <si>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</si>
  <si>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</si>
  <si>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</si>
  <si>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</si>
  <si>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</si>
  <si>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</si>
  <si>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</si>
  <si>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</si>
  <si>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</si>
  <si>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</si>
  <si>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</si>
  <si>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</si>
  <si>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</si>
  <si>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</si>
  <si>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</si>
  <si>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</si>
  <si>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</si>
  <si>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</si>
  <si>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</si>
  <si>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</si>
  <si>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</si>
  <si>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</si>
  <si>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</si>
  <si>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</si>
  <si>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</si>
  <si>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</si>
  <si>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</si>
  <si>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</si>
  <si>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</si>
  <si>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</si>
  <si>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</si>
  <si>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</si>
  <si>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</si>
  <si>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</si>
  <si>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</si>
  <si>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</si>
  <si>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</si>
  <si>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</si>
  <si>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</si>
  <si>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</si>
  <si>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</si>
  <si>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</si>
  <si>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</si>
  <si>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</si>
  <si>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</si>
  <si>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</si>
  <si>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</si>
  <si>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</si>
  <si>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</si>
  <si>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</si>
  <si>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</si>
  <si>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</si>
  <si>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</si>
  <si>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</si>
  <si>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</si>
  <si>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</si>
  <si>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</si>
  <si>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</si>
  <si>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</si>
  <si>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</si>
  <si>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</si>
  <si>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</si>
  <si>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</si>
  <si>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</si>
  <si>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</si>
  <si>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</si>
  <si>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</si>
  <si>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</si>
  <si>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</si>
  <si>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</si>
  <si>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</si>
  <si>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</si>
  <si>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</si>
  <si>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</si>
  <si>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</si>
  <si>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</si>
  <si>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</si>
  <si>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</si>
  <si>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</si>
  <si>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</si>
  <si>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</si>
  <si>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</si>
  <si>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</si>
  <si>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</si>
  <si>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</si>
  <si>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</si>
  <si>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</si>
  <si>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</si>
  <si>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</si>
  <si>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</si>
  <si>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</si>
  <si>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</si>
  <si>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</si>
  <si>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</si>
  <si>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</si>
  <si>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</si>
  <si>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</si>
  <si>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</si>
  <si>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</si>
  <si>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</si>
  <si>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</si>
  <si>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</si>
  <si>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</si>
  <si>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</si>
  <si>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</si>
  <si>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</si>
  <si>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</si>
  <si>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</si>
  <si>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</si>
  <si>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</si>
  <si>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</si>
  <si>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</si>
  <si>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</si>
  <si>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</si>
  <si>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</si>
  <si>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</si>
  <si>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</si>
  <si>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</si>
  <si>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</si>
  <si>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</si>
  <si>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</si>
  <si>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</si>
  <si>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</si>
  <si>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</si>
  <si>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</si>
  <si>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</si>
  <si>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</si>
  <si>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</si>
  <si>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</si>
  <si>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</si>
  <si>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</si>
  <si>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</si>
  <si>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</si>
  <si>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</si>
  <si>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</si>
  <si>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</si>
  <si>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</si>
  <si>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</si>
  <si>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</si>
  <si>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</si>
  <si>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</si>
  <si>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</si>
  <si>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</si>
  <si>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</si>
  <si>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</si>
  <si>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</si>
  <si>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</si>
  <si>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</si>
  <si>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</si>
  <si>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</si>
  <si>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</si>
  <si>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</si>
  <si>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</si>
  <si>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</si>
  <si>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</si>
  <si>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</si>
  <si>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</si>
  <si>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</si>
  <si>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</si>
  <si>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</si>
  <si>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</si>
  <si>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</si>
  <si>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</si>
  <si>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</si>
  <si>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</si>
  <si>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</si>
  <si>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</si>
  <si>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</si>
  <si>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</si>
  <si>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</si>
  <si>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</si>
  <si>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</si>
  <si>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</si>
  <si>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</si>
  <si>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</si>
  <si>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</si>
  <si>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</si>
  <si>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</si>
  <si>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</si>
  <si>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</si>
  <si>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</si>
  <si>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</si>
  <si>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</si>
  <si>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</si>
  <si>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</si>
  <si>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</si>
  <si>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</si>
  <si>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</si>
  <si>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</si>
  <si>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</si>
  <si>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</si>
  <si>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</si>
  <si>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</si>
  <si>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</si>
  <si>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</si>
  <si>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</si>
  <si>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</si>
  <si>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</si>
  <si>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</si>
  <si>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</si>
  <si>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</si>
  <si>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</si>
  <si>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</si>
  <si>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</si>
  <si>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</si>
  <si>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</si>
  <si>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</si>
  <si>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</si>
  <si>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</si>
  <si>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</si>
  <si>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</si>
  <si>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</si>
  <si>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</si>
  <si>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</si>
  <si>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</si>
  <si>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</si>
  <si>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</si>
  <si>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</si>
  <si>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</si>
  <si>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</si>
  <si>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</si>
  <si>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</si>
  <si>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</si>
  <si>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</si>
  <si>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</si>
  <si>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</si>
  <si>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</si>
  <si>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</si>
  <si>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</si>
  <si>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</si>
  <si>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</si>
  <si>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</si>
  <si>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</si>
  <si>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</si>
  <si>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</si>
  <si>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</si>
  <si>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</si>
  <si>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</si>
  <si>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</si>
  <si>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</si>
  <si>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</si>
  <si>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</si>
  <si>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</si>
  <si>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</si>
  <si>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</si>
  <si>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</si>
  <si>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</si>
  <si>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</si>
  <si>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</si>
  <si>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</si>
  <si>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</si>
  <si>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</si>
  <si>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</si>
  <si>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</si>
  <si>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</si>
  <si>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</si>
  <si>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</si>
  <si>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</si>
  <si>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</si>
  <si>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</si>
  <si>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</si>
  <si>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</si>
  <si>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</si>
  <si>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</si>
  <si>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</si>
  <si>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</si>
  <si>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</si>
  <si>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</si>
  <si>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</si>
  <si>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</si>
  <si>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</si>
  <si>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</si>
  <si>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</si>
  <si>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</si>
  <si>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</si>
  <si>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</si>
  <si>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</si>
  <si>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</si>
  <si>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</si>
  <si>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</si>
  <si>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</si>
  <si>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</si>
  <si>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</si>
  <si>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</si>
  <si>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</si>
  <si>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</si>
  <si>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</si>
  <si>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</si>
  <si>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</si>
  <si>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</si>
  <si>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</si>
  <si>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</si>
  <si>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</si>
  <si>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</si>
  <si>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</si>
  <si>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</si>
  <si>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</si>
  <si>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</si>
  <si>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</si>
  <si>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</si>
  <si>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</si>
  <si>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</si>
  <si>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</si>
  <si>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</si>
  <si>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</si>
  <si>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</si>
  <si>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</si>
  <si>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</si>
  <si>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</si>
  <si>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</si>
  <si>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</si>
  <si>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</si>
  <si>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</si>
  <si>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</si>
  <si>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</si>
  <si>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</si>
  <si>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</si>
  <si>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</si>
  <si>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</si>
  <si>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</si>
  <si>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</si>
  <si>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</si>
  <si>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</si>
  <si>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</si>
  <si>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</si>
  <si>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</si>
  <si>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</si>
  <si>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</si>
  <si>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</si>
  <si>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</si>
  <si>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</si>
  <si>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</si>
  <si>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</si>
  <si>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</si>
  <si>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</si>
  <si>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</si>
  <si>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</si>
  <si>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</si>
  <si>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</si>
  <si>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</si>
  <si>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</si>
  <si>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</si>
  <si>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</si>
  <si>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</si>
  <si>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</si>
  <si>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</si>
  <si>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</si>
  <si>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</si>
  <si>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</si>
  <si>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</si>
  <si>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</si>
  <si>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</si>
  <si>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</si>
  <si>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</si>
  <si>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</si>
  <si>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</si>
  <si>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</si>
  <si>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</si>
  <si>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</si>
  <si>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</si>
  <si>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</si>
  <si>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</si>
  <si>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</si>
  <si>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</si>
  <si>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</si>
  <si>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</si>
  <si>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</si>
  <si>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</si>
  <si>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</si>
  <si>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</si>
  <si>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</si>
  <si>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</si>
  <si>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</si>
  <si>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</si>
  <si>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</si>
  <si>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</si>
  <si>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</si>
  <si>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</si>
  <si>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</si>
  <si>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</si>
  <si>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</si>
  <si>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</si>
  <si>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</si>
  <si>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</si>
  <si>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</si>
  <si>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</si>
  <si>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</si>
  <si>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</si>
  <si>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</si>
  <si>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</si>
  <si>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</si>
  <si>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</si>
  <si>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</si>
  <si>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</si>
  <si>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</si>
  <si>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</si>
  <si>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</si>
  <si>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</si>
  <si>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</si>
  <si>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</si>
  <si>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</si>
  <si>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</si>
  <si>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</si>
  <si>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</si>
  <si>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</si>
  <si>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</si>
  <si>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</si>
  <si>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</si>
  <si>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</si>
  <si>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</si>
  <si>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</si>
  <si>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</si>
  <si>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</si>
  <si>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</si>
  <si>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</si>
  <si>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</si>
  <si>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</si>
  <si>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</si>
  <si>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</si>
  <si>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</si>
  <si>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</si>
  <si>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</si>
  <si>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</si>
  <si>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</si>
  <si>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</si>
  <si>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</si>
  <si>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</si>
  <si>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</si>
  <si>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</si>
  <si>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</si>
  <si>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</si>
  <si>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</si>
  <si>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</si>
  <si>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</si>
  <si>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</si>
  <si>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</si>
  <si>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</si>
  <si>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</si>
  <si>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</si>
  <si>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</si>
  <si>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</si>
  <si>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</si>
  <si>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</si>
  <si>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</si>
  <si>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</si>
  <si>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</si>
  <si>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</si>
  <si>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</si>
  <si>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</si>
  <si>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</si>
  <si>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</si>
  <si>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</si>
  <si>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</si>
  <si>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</si>
  <si>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</si>
  <si>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</si>
  <si>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</si>
  <si>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</si>
  <si>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</si>
  <si>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</si>
  <si>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</si>
  <si>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</si>
  <si>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</si>
  <si>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</si>
  <si>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</si>
  <si>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</si>
  <si>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</si>
  <si>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</si>
  <si>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</si>
  <si>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</si>
  <si>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</si>
  <si>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</si>
  <si>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</si>
  <si>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</si>
  <si>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</si>
  <si>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</si>
  <si>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</si>
  <si>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</si>
  <si>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</si>
  <si>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</si>
  <si>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</si>
  <si>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</si>
  <si>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</si>
  <si>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</si>
  <si>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</si>
  <si>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</si>
  <si>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</si>
  <si>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</si>
  <si>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</si>
  <si>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</si>
  <si>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</si>
  <si>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</si>
  <si>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</si>
  <si>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</si>
  <si>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</si>
  <si>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</si>
  <si>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</si>
  <si>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</si>
  <si>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</si>
  <si>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</si>
  <si>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</si>
  <si>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</si>
  <si>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</si>
  <si>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</si>
  <si>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</si>
  <si>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</si>
  <si>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</si>
  <si>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</si>
  <si>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</si>
  <si>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</si>
  <si>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</si>
  <si>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</si>
  <si>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</si>
  <si>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</si>
  <si>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</si>
  <si>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</si>
  <si>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</si>
  <si>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</si>
  <si>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</si>
  <si>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</si>
  <si>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</si>
  <si>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</si>
  <si>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</si>
  <si>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</si>
  <si>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</si>
  <si>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</si>
  <si>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</si>
  <si>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</si>
  <si>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</si>
  <si>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</si>
  <si>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</si>
  <si>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</si>
  <si>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</si>
  <si>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</si>
  <si>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</si>
  <si>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</si>
  <si>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</si>
  <si>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</si>
  <si>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</si>
  <si>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</si>
  <si>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</si>
  <si>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</si>
  <si>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</si>
  <si>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</si>
  <si>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</si>
  <si>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</si>
  <si>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</si>
  <si>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</si>
  <si>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</si>
  <si>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</si>
  <si>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</si>
  <si>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</si>
  <si>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</si>
  <si>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</si>
  <si>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</si>
  <si>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</si>
  <si>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</si>
  <si>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</si>
  <si>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</si>
  <si>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</si>
  <si>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</si>
  <si>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</si>
  <si>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</si>
  <si>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</si>
  <si>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</si>
  <si>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</si>
  <si>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</si>
  <si>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</si>
  <si>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</si>
  <si>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</si>
  <si>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</si>
  <si>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</si>
  <si>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</si>
  <si>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</si>
  <si>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</si>
  <si>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</si>
  <si>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</si>
  <si>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</si>
  <si>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</si>
  <si>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</si>
  <si>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</si>
  <si>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</si>
  <si>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</si>
  <si>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</si>
  <si>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</si>
  <si>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</si>
  <si>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</si>
  <si>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</si>
  <si>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</si>
  <si>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</si>
  <si>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</si>
  <si>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</si>
  <si>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</si>
  <si>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</si>
  <si>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</si>
  <si>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</si>
  <si>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</si>
  <si>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</si>
  <si>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</si>
  <si>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</si>
  <si>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</si>
  <si>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</si>
  <si>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</si>
  <si>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</si>
  <si>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</si>
  <si>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</si>
  <si>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</si>
  <si>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</si>
  <si>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</si>
  <si>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</si>
  <si>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</si>
  <si>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</si>
  <si>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</si>
  <si>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</si>
  <si>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</si>
  <si>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</si>
  <si>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</si>
  <si>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</si>
  <si>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</si>
  <si>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</si>
  <si>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</si>
  <si>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</si>
  <si>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</si>
  <si>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</si>
  <si>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</si>
  <si>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</si>
  <si>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</si>
  <si>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</si>
  <si>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</si>
  <si>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</si>
  <si>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</si>
  <si>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</si>
  <si>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</si>
  <si>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</si>
  <si>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</si>
  <si>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</si>
  <si>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</si>
  <si>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</si>
  <si>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</si>
  <si>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</si>
  <si>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</si>
  <si>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</si>
  <si>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</si>
  <si>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</si>
  <si>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</si>
  <si>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</si>
  <si>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</si>
  <si>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</si>
  <si>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</si>
  <si>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</si>
  <si>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</si>
  <si>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</si>
  <si>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</si>
  <si>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</si>
  <si>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</si>
  <si>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</si>
  <si>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</si>
  <si>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</si>
  <si>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</si>
  <si>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</si>
  <si>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</si>
  <si>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</si>
  <si>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</si>
  <si>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</si>
  <si>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</si>
  <si>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</si>
  <si>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</si>
  <si>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</si>
  <si>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</si>
  <si>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</si>
  <si>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</si>
  <si>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</si>
  <si>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</si>
  <si>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</si>
  <si>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</si>
  <si>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</si>
  <si>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</si>
  <si>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</si>
  <si>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</si>
  <si>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</si>
  <si>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</si>
  <si>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</si>
  <si>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</si>
  <si>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</si>
  <si>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</si>
  <si>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</si>
  <si>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</si>
  <si>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</si>
  <si>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</si>
  <si>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</si>
  <si>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</si>
  <si>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</si>
  <si>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</si>
  <si>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</si>
  <si>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</si>
  <si>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</si>
  <si>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</si>
  <si>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</si>
  <si>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</si>
  <si>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</si>
  <si>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</si>
  <si>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</si>
  <si>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</si>
  <si>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</si>
  <si>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</si>
  <si>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</si>
  <si>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</si>
  <si>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</si>
  <si>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</si>
  <si>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</si>
  <si>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</si>
  <si>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</si>
  <si>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</si>
  <si>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</si>
  <si>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</si>
  <si>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</si>
  <si>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</si>
  <si>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</si>
  <si>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</si>
  <si>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</si>
  <si>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</si>
  <si>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</si>
  <si>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</si>
  <si>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</si>
  <si>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</si>
  <si>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</si>
  <si>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</si>
  <si>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</si>
  <si>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</si>
  <si>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</si>
  <si>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</si>
  <si>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</si>
  <si>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</si>
  <si>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</si>
  <si>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</si>
  <si>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</si>
  <si>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</si>
  <si>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</si>
  <si>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</si>
  <si>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</si>
  <si>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</si>
  <si>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</si>
  <si>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</si>
  <si>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</si>
  <si>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</si>
  <si>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</si>
  <si>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</si>
  <si>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</si>
  <si>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</si>
  <si>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</si>
  <si>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</si>
  <si>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</si>
  <si>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</si>
  <si>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</si>
  <si>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</si>
  <si>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</si>
  <si>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</si>
  <si>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</si>
  <si>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</si>
  <si>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</si>
  <si>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</si>
  <si>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</si>
  <si>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</si>
  <si>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</si>
  <si>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</si>
  <si>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</si>
  <si>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</si>
  <si>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</si>
  <si>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</si>
  <si>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</si>
  <si>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</si>
  <si>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</si>
  <si>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</si>
  <si>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</si>
  <si>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</si>
  <si>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</si>
  <si>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</si>
  <si>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</si>
  <si>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</si>
  <si>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</si>
  <si>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</si>
  <si>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</si>
  <si>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</si>
  <si>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</si>
  <si>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</si>
  <si>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</si>
  <si>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</si>
  <si>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</si>
  <si>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</si>
  <si>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</si>
  <si>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</si>
  <si>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</si>
  <si>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</si>
  <si>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</si>
  <si>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</si>
  <si>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</si>
  <si>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</si>
  <si>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</si>
  <si>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</si>
  <si>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</si>
  <si>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</si>
  <si>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</si>
  <si>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</si>
  <si>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</si>
  <si>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</si>
  <si>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</si>
  <si>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</si>
  <si>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</si>
  <si>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</si>
  <si>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</si>
  <si>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</si>
  <si>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</si>
  <si>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</si>
  <si>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</si>
  <si>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</si>
  <si>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</si>
  <si>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</si>
  <si>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</si>
  <si>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</si>
  <si>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</si>
  <si>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</si>
  <si>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</si>
  <si>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</si>
  <si>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</si>
  <si>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</si>
  <si>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</si>
  <si>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</si>
  <si>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</si>
  <si>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</si>
  <si>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</si>
  <si>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</si>
  <si>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</si>
  <si>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</si>
  <si>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</si>
  <si>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</si>
  <si>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</si>
  <si>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</si>
  <si>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</si>
  <si>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</si>
  <si>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</si>
  <si>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</si>
  <si>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</si>
  <si>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</si>
  <si>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</si>
  <si>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</si>
  <si>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</si>
  <si>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</si>
  <si>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</si>
  <si>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</si>
  <si>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</si>
  <si>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</si>
  <si>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</si>
  <si>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</si>
  <si>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</si>
  <si>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</si>
  <si>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</si>
  <si>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</si>
  <si>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</si>
  <si>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</si>
  <si>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</si>
  <si>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</si>
  <si>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</si>
  <si>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</si>
  <si>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</si>
  <si>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</si>
  <si>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</si>
  <si>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</si>
  <si>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</si>
  <si>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</si>
  <si>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</si>
  <si>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</si>
  <si>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</si>
  <si>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</si>
  <si>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</si>
  <si>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</si>
  <si>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</si>
  <si>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</si>
  <si>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</si>
  <si>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</si>
  <si>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</si>
  <si>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</si>
  <si>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</si>
  <si>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</si>
  <si>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</si>
  <si>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</si>
  <si>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</si>
  <si>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</si>
  <si>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</si>
  <si>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</si>
  <si>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</si>
  <si>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</si>
  <si>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</si>
  <si>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</si>
  <si>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</si>
  <si>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</si>
  <si>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</si>
  <si>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</si>
  <si>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</si>
  <si>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</si>
  <si>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</si>
  <si>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</si>
  <si>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</si>
  <si>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</si>
  <si>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</si>
  <si>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</si>
  <si>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</si>
  <si>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</si>
  <si>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</si>
  <si>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</si>
  <si>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</si>
  <si>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</si>
  <si>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</si>
  <si>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</si>
  <si>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</si>
  <si>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</si>
  <si>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</si>
  <si>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</si>
  <si>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</si>
  <si>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</si>
  <si>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</si>
  <si>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</si>
  <si>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</si>
  <si>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</si>
  <si>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</si>
  <si>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</si>
  <si>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</si>
  <si>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</si>
  <si>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</si>
  <si>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</si>
  <si>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</si>
  <si>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</si>
  <si>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</si>
  <si>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</si>
  <si>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</si>
  <si>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</si>
  <si>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</si>
  <si>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</si>
  <si>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</si>
  <si>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</si>
  <si>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</si>
  <si>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</si>
  <si>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</si>
  <si>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</si>
  <si>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</si>
  <si>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</si>
  <si>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</si>
  <si>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</si>
  <si>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</si>
  <si>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</si>
  <si>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</si>
  <si>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</si>
  <si>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</si>
  <si>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</si>
  <si>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</si>
  <si>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</si>
  <si>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</si>
  <si>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</si>
  <si>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</si>
  <si>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</si>
  <si>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</si>
  <si>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</si>
  <si>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</si>
  <si>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</si>
  <si>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</si>
  <si>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</si>
  <si>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</si>
  <si>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</si>
  <si>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</si>
  <si>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</si>
  <si>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</si>
  <si>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</si>
  <si>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</si>
  <si>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</si>
  <si>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</si>
  <si>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</si>
  <si>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</si>
  <si>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</si>
  <si>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</si>
  <si>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</si>
  <si>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</si>
  <si>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</si>
  <si>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</si>
  <si>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</si>
  <si>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</si>
  <si>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</si>
  <si>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</si>
  <si>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</si>
  <si>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</si>
  <si>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</si>
  <si>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</si>
  <si>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</si>
  <si>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</si>
  <si>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</si>
  <si>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</si>
  <si>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</si>
  <si>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</si>
  <si>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</si>
  <si>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</si>
  <si>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</si>
  <si>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</si>
  <si>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</si>
  <si>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</si>
  <si>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</si>
  <si>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</si>
  <si>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</si>
  <si>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</si>
  <si>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</si>
  <si>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</si>
  <si>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</si>
  <si>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</si>
  <si>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</si>
  <si>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</si>
  <si>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</si>
  <si>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</si>
  <si>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</si>
  <si>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</si>
  <si>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</si>
  <si>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</si>
  <si>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</si>
  <si>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</si>
  <si>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</si>
  <si>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</si>
  <si>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</si>
  <si>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</si>
  <si>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</si>
  <si>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</si>
  <si>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</si>
  <si>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</si>
  <si>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</si>
  <si>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</si>
  <si>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</si>
  <si>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</si>
  <si>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</si>
  <si>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</si>
  <si>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</si>
  <si>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</si>
  <si>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</si>
  <si>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</si>
  <si>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</si>
  <si>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</si>
  <si>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</si>
  <si>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</si>
  <si>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</si>
  <si>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</si>
  <si>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</si>
  <si>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</si>
  <si>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</si>
  <si>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</si>
  <si>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</si>
  <si>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</si>
  <si>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</si>
  <si>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</si>
  <si>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</si>
  <si>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</si>
  <si>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</si>
  <si>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</si>
  <si>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</si>
  <si>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</si>
  <si>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</si>
  <si>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</si>
  <si>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</si>
  <si>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</si>
  <si>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</si>
  <si>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</si>
  <si>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</si>
  <si>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</si>
  <si>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</si>
  <si>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</si>
  <si>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</si>
  <si>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</si>
  <si>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</si>
  <si>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</si>
  <si>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</si>
  <si>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</si>
  <si>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</si>
  <si>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</si>
  <si>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</si>
  <si>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</si>
  <si>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</si>
  <si>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</si>
  <si>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</si>
  <si>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</si>
  <si>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</si>
  <si>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</si>
  <si>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</si>
  <si>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</si>
  <si>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</si>
  <si>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</si>
  <si>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</si>
  <si>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</si>
  <si>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</si>
  <si>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</si>
  <si>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</si>
  <si>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</si>
  <si>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</si>
  <si>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</si>
  <si>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</si>
  <si>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</si>
  <si>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</si>
  <si>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</si>
  <si>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</si>
  <si>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</si>
  <si>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</si>
  <si>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</si>
  <si>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</si>
  <si>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</si>
  <si>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</si>
  <si>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</si>
  <si>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</si>
  <si>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</si>
  <si>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</si>
  <si>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</si>
  <si>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</si>
  <si>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</si>
  <si>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</si>
  <si>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</si>
  <si>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</si>
  <si>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</si>
  <si>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</si>
  <si>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</si>
  <si>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</si>
  <si>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</si>
  <si>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</si>
  <si>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</si>
  <si>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</si>
  <si>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</si>
  <si>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</si>
  <si>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</si>
  <si>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</si>
  <si>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</si>
  <si>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</si>
  <si>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</si>
  <si>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</si>
  <si>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</si>
  <si>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</si>
  <si>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</si>
  <si>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</si>
  <si>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</si>
  <si>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</si>
  <si>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</si>
  <si>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</si>
  <si>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</si>
  <si>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</si>
  <si>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</si>
  <si>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</si>
  <si>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</si>
  <si>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</si>
  <si>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</si>
  <si>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</si>
  <si>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</si>
  <si>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</si>
  <si>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</si>
  <si>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</si>
  <si>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</si>
  <si>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</si>
  <si>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</si>
  <si>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</si>
  <si>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</si>
  <si>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</si>
  <si>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</si>
  <si>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</si>
  <si>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</si>
  <si>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</si>
  <si>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</si>
  <si>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</si>
  <si>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</si>
  <si>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</si>
  <si>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</si>
  <si>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</si>
  <si>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</si>
  <si>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</si>
  <si>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</si>
  <si>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</si>
  <si>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</si>
  <si>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</si>
  <si>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</si>
  <si>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</si>
  <si>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</si>
  <si>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</si>
  <si>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</si>
  <si>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</si>
  <si>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</si>
  <si>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</si>
  <si>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</si>
  <si>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</si>
  <si>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</si>
  <si>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</si>
  <si>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</si>
  <si>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</si>
  <si>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</si>
  <si>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</si>
  <si>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</si>
  <si>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</si>
  <si>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</si>
  <si>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</si>
  <si>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</si>
  <si>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</si>
  <si>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</si>
  <si>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</si>
  <si>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</si>
  <si>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</si>
  <si>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</si>
  <si>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</si>
  <si>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</si>
  <si>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</si>
  <si>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</si>
  <si>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</si>
  <si>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</si>
  <si>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</si>
  <si>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</si>
  <si>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</si>
  <si>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</si>
  <si>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</si>
  <si>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</si>
  <si>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</si>
  <si>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</si>
  <si>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</si>
  <si>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</si>
  <si>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</si>
  <si>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</si>
  <si>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</si>
  <si>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</si>
  <si>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</si>
  <si>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</si>
  <si>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</si>
  <si>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</si>
  <si>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</si>
  <si>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</si>
  <si>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</si>
  <si>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</si>
  <si>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</si>
  <si>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</si>
  <si>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</si>
  <si>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</si>
  <si>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</si>
  <si>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</si>
  <si>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</si>
  <si>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</si>
  <si>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</si>
  <si>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</si>
  <si>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</si>
  <si>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</si>
  <si>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</si>
  <si>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</si>
  <si>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</si>
  <si>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</si>
  <si>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</si>
  <si>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</si>
  <si>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</si>
  <si>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</si>
  <si>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</si>
  <si>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</si>
  <si>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</si>
  <si>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</si>
  <si>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</si>
  <si>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</si>
  <si>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</si>
  <si>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</si>
  <si>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</si>
  <si>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</si>
  <si>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</si>
  <si>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</si>
  <si>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</si>
  <si>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</si>
  <si>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</si>
  <si>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</si>
  <si>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</si>
  <si>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</si>
  <si>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</si>
  <si>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</si>
  <si>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</si>
  <si>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</si>
  <si>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</si>
  <si>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</si>
  <si>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</si>
  <si>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</si>
  <si>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</si>
  <si>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</si>
  <si>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</si>
  <si>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</si>
  <si>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</si>
  <si>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</si>
  <si>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</si>
  <si>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</si>
  <si>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</si>
  <si>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</si>
  <si>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</si>
  <si>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</si>
  <si>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</si>
  <si>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</si>
  <si>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</si>
  <si>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</si>
  <si>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</si>
  <si>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</si>
  <si>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</si>
  <si>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</si>
  <si>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</si>
  <si>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</si>
  <si>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</si>
  <si>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</si>
  <si>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</si>
  <si>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</si>
  <si>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</si>
  <si>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</si>
  <si>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</si>
  <si>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</si>
  <si>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</si>
  <si>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</si>
  <si>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</si>
  <si>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</si>
  <si>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</si>
  <si>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</si>
  <si>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</si>
  <si>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</si>
  <si>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</si>
  <si>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</si>
  <si>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</si>
  <si>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</si>
  <si>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</si>
  <si>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</si>
  <si>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</si>
  <si>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</si>
  <si>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</si>
  <si>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</si>
  <si>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</si>
  <si>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</si>
  <si>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</si>
  <si>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</si>
  <si>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</si>
  <si>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</si>
  <si>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</si>
  <si>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</si>
  <si>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</si>
  <si>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</si>
  <si>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</si>
  <si>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</si>
  <si>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</si>
  <si>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</si>
  <si>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</si>
  <si>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</si>
  <si>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</si>
  <si>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</si>
  <si>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</si>
  <si>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</si>
  <si>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</si>
  <si>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</si>
  <si>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</si>
  <si>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</si>
  <si>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</si>
  <si>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</si>
  <si>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</si>
  <si>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</si>
  <si>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</si>
  <si>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</si>
  <si>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</si>
  <si>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</si>
  <si>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</si>
  <si>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</si>
  <si>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</si>
  <si>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</si>
  <si>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</si>
  <si>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</si>
  <si>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</si>
  <si>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</si>
  <si>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</si>
  <si>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</si>
  <si>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</si>
  <si>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</si>
  <si>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</si>
  <si>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</si>
  <si>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</si>
  <si>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</si>
  <si>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</si>
  <si>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</si>
  <si>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</si>
  <si>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</si>
  <si>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</si>
  <si>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</si>
  <si>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</si>
  <si>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</si>
  <si>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</si>
  <si>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</si>
  <si>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</si>
  <si>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</si>
  <si>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</si>
  <si>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</si>
  <si>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</si>
  <si>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</si>
  <si>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</si>
  <si>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</si>
  <si>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</si>
  <si>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</si>
  <si>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</si>
  <si>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</si>
  <si>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</si>
  <si>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</si>
  <si>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</si>
  <si>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</si>
  <si>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</si>
  <si>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</si>
  <si>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</si>
  <si>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</si>
  <si>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</si>
  <si>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</si>
  <si>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</si>
  <si>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</si>
  <si>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</si>
  <si>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</si>
  <si>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</si>
  <si>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</si>
  <si>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</si>
  <si>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</si>
  <si>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</si>
  <si>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</si>
  <si>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</si>
  <si>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</si>
  <si>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</si>
  <si>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</si>
  <si>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</si>
  <si>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</si>
  <si>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</si>
  <si>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</si>
  <si>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</si>
  <si>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</si>
  <si>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</si>
  <si>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</si>
  <si>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</si>
  <si>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</si>
  <si>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</si>
  <si>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</si>
  <si>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</si>
  <si>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</si>
  <si>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</si>
  <si>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</si>
  <si>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</si>
  <si>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</si>
  <si>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</si>
  <si>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</si>
  <si>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</si>
  <si>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</si>
  <si>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</si>
  <si>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</si>
  <si>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</si>
  <si>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</si>
  <si>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</si>
  <si>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</si>
  <si>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</si>
  <si>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</si>
  <si>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</si>
  <si>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</si>
  <si>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</si>
  <si>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</si>
  <si>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</si>
  <si>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</si>
  <si>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</si>
  <si>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</si>
  <si>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</si>
  <si>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</si>
  <si>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</si>
  <si>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</si>
  <si>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</si>
  <si>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</si>
  <si>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</si>
  <si>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</si>
  <si>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</si>
  <si>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</si>
  <si>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</si>
  <si>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</si>
  <si>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</si>
  <si>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</si>
  <si>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</si>
  <si>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</si>
  <si>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</si>
  <si>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</si>
  <si>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</si>
  <si>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</si>
  <si>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</si>
  <si>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</si>
  <si>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</si>
  <si>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</si>
  <si>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</si>
  <si>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</si>
  <si>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</si>
  <si>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</si>
  <si>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</si>
  <si>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</si>
  <si>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</si>
  <si>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</si>
  <si>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</si>
  <si>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</si>
  <si>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</si>
  <si>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</si>
  <si>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</si>
  <si>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</si>
  <si>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</si>
  <si>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</si>
  <si>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</si>
  <si>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</si>
  <si>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</si>
  <si>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</si>
  <si>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</si>
  <si>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</si>
  <si>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</si>
  <si>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</si>
  <si>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</si>
  <si>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</si>
  <si>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</si>
  <si>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</si>
  <si>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</si>
  <si>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</si>
  <si>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</si>
  <si>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</si>
  <si>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</si>
  <si>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</si>
  <si>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</si>
  <si>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</si>
  <si>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</si>
  <si>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</si>
  <si>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</si>
  <si>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</si>
  <si>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</si>
  <si>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</si>
  <si>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</si>
  <si>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</si>
  <si>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</si>
  <si>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</si>
  <si>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</si>
  <si>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</si>
  <si>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</si>
  <si>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</si>
  <si>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</si>
  <si>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</si>
  <si>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</si>
  <si>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</si>
  <si>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</si>
  <si>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</si>
  <si>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</si>
  <si>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</si>
  <si>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</si>
  <si>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</si>
  <si>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</si>
  <si>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</si>
  <si>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</si>
  <si>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</si>
  <si>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</si>
  <si>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</si>
  <si>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</si>
  <si>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</si>
  <si>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</si>
  <si>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</si>
  <si>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</si>
  <si>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</si>
  <si>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</si>
  <si>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</si>
  <si>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</si>
  <si>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</si>
  <si>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</si>
  <si>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</si>
  <si>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</si>
  <si>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</si>
  <si>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</si>
  <si>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</si>
  <si>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</si>
  <si>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</si>
  <si>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</si>
  <si>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</si>
  <si>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</si>
  <si>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</si>
  <si>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</si>
  <si>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</si>
  <si>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</si>
  <si>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</si>
  <si>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</si>
  <si>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</si>
  <si>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</si>
  <si>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</si>
  <si>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</si>
  <si>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</si>
  <si>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</si>
  <si>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</si>
  <si>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</si>
  <si>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</si>
  <si>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</si>
  <si>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</si>
  <si>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</si>
  <si>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</si>
  <si>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</si>
  <si>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</si>
  <si>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</si>
  <si>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</si>
  <si>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</si>
  <si>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</si>
  <si>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</si>
  <si>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</si>
  <si>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</si>
  <si>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</si>
  <si>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</si>
  <si>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</si>
  <si>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</si>
  <si>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</si>
  <si>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</si>
  <si>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</si>
  <si>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</si>
  <si>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</si>
  <si>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</si>
  <si>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</si>
  <si>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</si>
  <si>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</si>
  <si>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</si>
  <si>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</si>
  <si>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</si>
  <si>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</si>
  <si>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</si>
  <si>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</si>
  <si>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</si>
  <si>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</si>
  <si>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</si>
  <si>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</si>
  <si>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</si>
  <si>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</si>
  <si>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</si>
  <si>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</si>
  <si>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</si>
  <si>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</si>
  <si>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</si>
  <si>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</si>
  <si>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</si>
  <si>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</si>
  <si>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</si>
  <si>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</si>
  <si>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</si>
  <si>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</si>
  <si>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</si>
  <si>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</si>
  <si>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</si>
  <si>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</si>
  <si>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</si>
  <si>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</si>
  <si>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</si>
  <si>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</si>
  <si>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</si>
  <si>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</si>
  <si>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</si>
  <si>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</si>
  <si>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PCM-20251010-00000048</t>
  </si>
  <si>
    <t>Sceco power cut in building,team cannot connected pg due to parking issue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</si>
  <si>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</si>
  <si>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</si>
  <si>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</si>
  <si>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</si>
  <si>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</si>
  <si>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</si>
  <si>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</si>
  <si>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</si>
  <si>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</si>
  <si>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</si>
  <si>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</si>
  <si>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</si>
  <si>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</si>
  <si>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</si>
  <si>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</si>
  <si>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</si>
  <si>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</si>
  <si>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TT-20251009-01474</t>
  </si>
  <si>
    <t xml:space="preserve">team on the way need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</si>
</sst>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J16" sqref="J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277.1824774305569</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0.24180613426142372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45940.130903356483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45940.130903356483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45940.130903356483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45940.130903356483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45940.130903356483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45940.130903356483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45940.130903356483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45940.130903356483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45940.130903356483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45940.130903356483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45940.130903356483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45940.130903356483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45940.130903356483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45940.130903356483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45940.130903356483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45940.130903356483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45940.130903356483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45940.130903356483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45940.130903356483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45940.130903356483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45940.130903356483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45940.130903356483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45940.130903356483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45940.130903356483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45940.130903356483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45940.130903356483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45940.130903356483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45940.130903356483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45940.130903356483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45940.130903356483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45940.130903356483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45940.130903356483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45940.130903356483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45940.130903356483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45940.130903356483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45940.130903356483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45940.130903356483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45940.130903356483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45940.130903356483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45940.130903356483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45940.130903356483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45940.130903356483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45940.130903356483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45940.130903356483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45940.130903356483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45940.130903356483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45940.130903356483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45940.130903356483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45940.130903356483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45940.130903356483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45940.130903356483</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45940.130903356483</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45940.130903356483</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45940.130903356483</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45940.130903356483</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45940.130903356483</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45940.130903356483</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45940.130903356483</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E24D53A0-7F30-424C-A091-0A45E79408D2}"/>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133.40382002315164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115.13106539352157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0.41773206018842757</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9651</v>
      </c>
      <c r="E7" s="120" t="s">
        <v>38964</v>
      </c>
      <c r="F7" s="121">
        <v>45940.046620370369</v>
      </c>
      <c r="G7" s="122">
        <f ca="1">IFERROR(NOW()-F7,"-")</f>
        <v>8.4282986113976222E-2</v>
      </c>
      <c r="H7" s="121">
        <v>45939.997314814813</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45940.130903356483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45940.130903356483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45940.130903356483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45940.130903356483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45940.130903356483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45940.130903356483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45940.130903356483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45940.130903356483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45940.130903356483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45940.130903356483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45940.130903356483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45940.130903356483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45940.130903356483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45940.130903356483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45940.130903356483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45940.130903356483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45940.130903356483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45940.130903356483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45940.130903356483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45940.130903356483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45940.130903356483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45940.130903356483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45940.130903356483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45940.130903356483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45940.130903356483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45940.130903356483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45940.130903356483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45940.130903356483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45940.130903356483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45940.130903356483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45940.130903356483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45940.130903356483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45940.130903356483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45940.130903356483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45940.130903356483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45940.130903356483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45940.130903356483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45940.130903356483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45940.130903356483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45940.130903356483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45940.130903356483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45940.130903356483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45940.130903356483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45940.130903356483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45940.130903356483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45940.130903356483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45940.130903356483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45940.130903356483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45940.130903356483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45940.130903356483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45940.130903356483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45940.130903356483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45940.130903356483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45940.130903356483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45940.130903356483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45940.130903356483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45940.130903356483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45940.130903356483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45940.130903356483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45940.130903356483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45940.130903356483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45940.130903356483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45940.130903356483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45940.130903356483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45940.130903356483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45940.130903356483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45940.130903356483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45940.130903356483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45940.130903356483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45940.130903356483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45940.130903356483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45940.130903356483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45940.130903356483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45940.130903356483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45940.130903356483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45940.130903356483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45940.130903356483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45940.130903356483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45940.130903356483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45940.130903356483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45940.130903356483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45940.130903356483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45940.130903356483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45940.130903356483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45940.130903356483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45940.130903356483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45940.130903356483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45940.130903356483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45940.130903356483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45940.130903356483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45940.130903356483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45940.130903356483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45940.130903356483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45940.130903356483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45940.130903356483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45940.130903356483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45940.130903356483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45940.130903356483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45940.130903356483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45940.130903356483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45940.130903356483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45940.130903356483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45940.130903356483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45940.130903356483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45940.130903356483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45940.130903356483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45940.130903356483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45940.130903356483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45940.130903356483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45940.130903356483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45940.130903356483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45940.130903356483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45940.130903356483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45940.130903356483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45940.130903356483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45940.130903356483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45940.130903356483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45940.130903356483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45940.130903356483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45940.130903356483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45940.130903356483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45940.130903356483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45940.130903356483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45940.130903356483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45940.130903356483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45940.130903356483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45940.130903356483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45940.130903356483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45940.130903356483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45940.130903356483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45940.130903356483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45940.130903356483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45940.130903356483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45940.130903356483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45940.130903356483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45940.130903356483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45940.130903356483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45940.130903356483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45940.130903356483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45940.130903356483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45940.130903356483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45940.130903356483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45940.130903356483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45940.130903356483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45940.130903356483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45940.130903356483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45940.130903356483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45940.130903356483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45940.130903356483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45940.130903356483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45940.130903356483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45940.130903356483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45940.130903356483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45940.130903356483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45940.130903356483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45940.130903356483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45940.130903356483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45940.130903356483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45940.130903356483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45940.130903356483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45940.130903356483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45940.130903356483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45940.130903356483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45940.130903356483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45940.130903356483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45940.130903356483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45940.130903356483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45940.130903356483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45940.130903356483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45940.130903356483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45940.130903356483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45940.130903356483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45940.130903356483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45940.130903356483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45940.130903356483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45940.130903356483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45940.130903356483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45940.130903356483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45940.130903356483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45940.130903356483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45940.130903356483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45940.130903356483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45940.130903356483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45940.130903356483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45940.130903356483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45940.130903356483</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45940.130903356483</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45940.130903356483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45940.130903356483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45940.130903356483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45940.130903356483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45940.130903356483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45940.130903356483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45940.130903356483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45940.130903356483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45940.130903356483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45940.130903356483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45940.130903356483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45940.130903356483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45940.130903356483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45940.130903356483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45940.130903356483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45940.130903356483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45940.130903356483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45940.130903356483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45940.130903356483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45940.130903356483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45940.130903356483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45940.130903356483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45940.130903356483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45940.130903356483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45940.130903356483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45940.130903356483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45940.130903356483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45940.130903356483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45940.130903356483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45940.130903356483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45940.130903356483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45940.130903356483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45940.130903356483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45940.130903356483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45940.130903356483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45940.130903356483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45940.130903356483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45940.130903356483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45940.130903356483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45940.130903356483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45940.130903356483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45940.130903356483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45940.130903356483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45940.130903356483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45940.130903356483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45940.130903356483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45940.130903356483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45940.130903356483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45940.130903356483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45940.130903356483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45940.130903356483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45940.130903356483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45940.130903356483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45940.130903356483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45940.130903356483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45940.130903356483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45940.130903356483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45940.130903356483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45940.130903356483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45940.130903356483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45940.130903356483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45940.130903356483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45940.130903356483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45940.130903356483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45940.130903356483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45940.130903356483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45940.130903356483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45940.130903356483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45940.130903356483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45940.130903356483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45940.130903356483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45940.130903356483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45940.130903356483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45940.130903356483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45940.130903356483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45940.130903356483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45940.130903356483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45940.130903356483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45940.130903356483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45940.130903356483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45940.130903356483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45940.130903356483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45940.130903356483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45940.130903356483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45940.130903356483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45940.130903356483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45940.130903356483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45940.130903356483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45940.130903356483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45940.130903356483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45940.130903356483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45940.130903356483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45940.130903356483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45940.130903356483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45940.130903356483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45940.130903356483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45940.130903356483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45940.130903356483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45940.130903356483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45940.130903356483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45940.130903356483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45940.130903356483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45940.130903356483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45940.130903356483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45940.130903356483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45940.130903356483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45940.130903356483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45940.130903356483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45940.130903356483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45940.130903356483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45940.130903356483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45940.130903356483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45940.130903356483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45940.130903356483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45940.130903356483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45940.130903356483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45940.130903356483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45940.130903356483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45940.130903356483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45940.130903356483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45940.130903356483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45940.130903356483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45940.130903356483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45940.130903356483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45940.130903356483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45940.130903356483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45940.130903356483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45940.130903356483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45940.130903356483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45940.130903356483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45940.130903356483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45940.130903356483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45940.130903356483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45940.130903356483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45940.130903356483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45940.130903356483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45940.130903356483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45940.130903356483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45940.130903356483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45940.130903356483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45940.130903356483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45940.130903356483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45940.130903356483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45940.130903356483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45940.130903356483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45940.130903356483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45940.130903356483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45940.130903356483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45940.130903356483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45940.130903356483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45940.130903356483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45940.130903356483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45940.130903356483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45940.130903356483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45940.130903356483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45940.130903356483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45940.130903356483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45940.130903356483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45940.130903356483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45940.130903356483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45940.130903356483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45940.130903356483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45940.130903356483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45940.130903356483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45940.130903356483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45940.130903356483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45940.130903356483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45940.130903356483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45940.130903356483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45940.130903356483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45940.130903356483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45940.130903356483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45940.130903356483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45940.130903356483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45940.130903356483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45940.130903356483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45940.130903356483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45940.130903356483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45940.130903356483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45940.130903356483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45940.130903356483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45940.130903356483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45940.130903356483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45940.130903356483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45940.130903356483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45940.130903356483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45940.130903356483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45940.130903356483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45940.130903356483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45940.130903356483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45940.130903356483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45940.130903356483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45940.130903356483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45940.130903356483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45940.130903356483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45940.130903356483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45940.130903356483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45940.130903356483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45940.130903356483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45940.130903356483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45940.130903356483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45940.130903356483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45940.130903356483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45940.130903356483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45940.130903356483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45940.130903356483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45940.130903356483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45940.130903356483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45940.130903356483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45940.130903356483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45940.130903356483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45940.130903356483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45940.130903356483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45940.130903356483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45940.130903356483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45940.130903356483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45940.130903356483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45940.130903356483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45940.130903356483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45940.130903356483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45940.130903356483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45940.130903356483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45940.130903356483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45940.130903356483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45940.130903356483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45940.130903356483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45940.130903356483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45940.130903356483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45940.130903356483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45940.130903356483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45940.130903356483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45940.130903356483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45940.130903356483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45940.130903356483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45940.130903356483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45940.130903356483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45940.130903356483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45940.130903356483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45940.130903356483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45940.130903356483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45940.130903356483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45940.130903356483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45940.130903356483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45940.130903356483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45940.130903356483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45940.130903356483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45940.130903356483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45940.130903356483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45940.130903356483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45940.130903356483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45940.130903356483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45940.130903356483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45940.130903356483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45940.130903356483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45940.130903356483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45940.130903356483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45940.130903356483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45940.130903356483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45940.130903356483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45940.130903356483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45940.130903356483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45940.130903356483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45940.130903356483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45940.130903356483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45940.130903356483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45940.130903356483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45940.130903356483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45940.130903356483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45940.130903356483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45940.130903356483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45940.130903356483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45940.130903356483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45940.130903356483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45940.130903356483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45940.130903356483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45940.130903356483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45940.130903356483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45940.130903356483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45940.130903356483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45940.130903356483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45940.130903356483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45940.130903356483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45940.130903356483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45940.130903356483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45940.130903356483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45940.130903356483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45940.130903356483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45940.130903356483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45940.130903356483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45940.130903356483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45940.130903356483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45940.130903356483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45940.130903356483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45940.130903356483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45940.130903356483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45940.130903356483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45940.130903356483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45940.130903356483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45940.130903356483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45940.130903356483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45940.130903356483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45940.130903356483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45940.130903356483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45940.130903356483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45940.130903356483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45940.130903356483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45940.130903356483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45940.130903356483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45940.130903356483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45940.130903356483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45940.130903356483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45940.130903356483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45940.130903356483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45940.130903356483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45940.130903356483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45940.130903356483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45940.130903356483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45940.130903356483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45940.130903356483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45940.130903356483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45940.130903356483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45940.130903356483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45940.130903356483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45940.130903356483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45940.130903356483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45940.130903356483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45940.130903356483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45940.130903356483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45940.130903356483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45940.130903356483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45940.130903356483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45940.130903356483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45940.130903356483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45940.130903356483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45940.130903356483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45940.130903356483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45940.130903356483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45940.130903356483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45940.130903356483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45940.130903356483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45940.130903356483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45940.130903356483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45940.130903356483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45940.130903356483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45940.130903356483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45940.130903356483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45940.130903356483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45940.130903356483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45940.130903356483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45940.130903356483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45940.130903356483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45940.130903356483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45940.130903356483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45940.130903356483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45940.130903356483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45940.130903356483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45940.130903356483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45940.130903356483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45940.130903356483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45940.130903356483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45940.130903356483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45940.130903356483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45940.130903356483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45940.130903356483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45940.130903356483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45940.130903356483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45940.130903356483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45940.130903356483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45940.130903356483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45940.130903356483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45940.130903356483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45940.130903356483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45940.130903356483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45940.130903356483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45940.130903356483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45940.130903356483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45940.130903356483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45940.130903356483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45940.130903356483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45940.130903356483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45940.130903356483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45940.130903356483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45940.130903356483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45940.130903356483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45940.130903356483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45940.130903356483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45940.130903356483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45940.130903356483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45940.130903356483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45940.130903356483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45940.130903356483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45940.130903356483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45940.130903356483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45940.130903356483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45940.130903356483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45940.130903356483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45940.130903356483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45940.130903356483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45940.130903356483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45940.130903356483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45940.130903356483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45940.130903356483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45940.130903356483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45940.130903356483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45940.130903356483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45940.130903356483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45940.130903356483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45940.130903356483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45940.130903356483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45940.130903356483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45940.130903356483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45940.130903356483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45940.130903356483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45940.130903356483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45940.130903356483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45940.130903356483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45940.130903356483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45940.130903356483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45940.130903356483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45940.130903356483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45940.130903356483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45940.130903356483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45940.130903356483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45940.130903356483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45940.130903356483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45940.130903356483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45940.130903356483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45940.130903356483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45940.130903356483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45940.130903356483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45940.130903356483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45940.130903356483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45940.130903356483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45940.130903356483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45940.130903356483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45940.130903356483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45940.130903356483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45940.130903356483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45940.130903356483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45940.130903356483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45940.130903356483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45940.130903356483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45940.130903356483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45940.130903356483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45940.130903356483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45940.130903356483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45940.130903356483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45940.130903356483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45940.130903356483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45940.130903356483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45940.130903356483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45940.130903356483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45940.130903356483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45940.130903356483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45940.130903356483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45940.130903356483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45940.130903356483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45940.130903356483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45940.130903356483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45940.130903356483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45940.130903356483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45940.130903356483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45940.130903356483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45940.130903356483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45940.130903356483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45940.130903356483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45940.130903356483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45940.130903356483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45940.130903356483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45940.130903356483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45940.130903356483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45940.130903356483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45940.130903356483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45940.130903356483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45940.130903356483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45940.130903356483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45940.130903356483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45940.130903356483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45940.130903356483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45940.130903356483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45940.130903356483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45940.130903356483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45940.130903356483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45940.130903356483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45940.130903356483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45940.130903356483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45940.130903356483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45940.130903356483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45940.130903356483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45940.130903356483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45940.130903356483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45940.130903356483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45940.130903356483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45940.130903356483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45940.130903356483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45940.130903356483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45940.130903356483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45940.130903356483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45940.130903356483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45940.130903356483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45940.130903356483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45940.130903356483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45940.130903356483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45940.130903356483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45940.130903356483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45940.130903356483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45940.130903356483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45940.130903356483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45940.130903356483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45940.130903356483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45940.130903356483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45940.130903356483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45940.130903356483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45940.130903356483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45940.130903356483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45940.130903356483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45940.130903356483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45940.130903356483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45940.130903356483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45940.130903356483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45940.130903356483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45940.130903356483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45940.130903356483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45940.130903356483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45940.130903356483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45940.130903356483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45940.130903356483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45940.130903356483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45940.130903356483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45940.130903356483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45940.130903356483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45940.130903356483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45940.130903356483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45940.130903356483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45940.130903356483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45940.130903356483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45940.130903356483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45940.130903356483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45940.130903356483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45940.130903356483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45940.130903356483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45940.130903356483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45940.130903356483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45940.130903356483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45940.130903356483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45940.130903356483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45940.130903356483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45940.130903356483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45940.130903356483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45940.130903356483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45940.130903356483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45940.130903356483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45940.130903356483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45940.130903356483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45940.130903356483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45940.130903356483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45940.130903356483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45940.130903356483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45940.130903356483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45940.130903356483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45940.130903356483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45940.130903356483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45940.130903356483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45940.130903356483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45940.130903356483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45940.130903356483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45940.130903356483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45940.130903356483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45940.130903356483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45940.130903356483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45940.130903356483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45940.130903356483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45940.130903356483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45940.130903356483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45940.130903356483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45940.130903356483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45940.130903356483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45940.130903356483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45940.130903356483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45940.130903356483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45940.130903356483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45940.130903356483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45940.130903356483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45940.130903356483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45940.130903356483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45940.130903356483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45940.130903356483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45940.130903356483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45940.130903356483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45940.130903356483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45940.130903356483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45940.130903356483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45940.130903356483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45940.130903356483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45940.130903356483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45940.130903356483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45940.130903356483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45940.130903356483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45940.130903356483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45940.130903356483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45940.130903356483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45940.130903356483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45940.130903356483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45940.130903356483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45940.130903356483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45940.130903356483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45940.130903356483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45940.130903356483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45940.130903356483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45940.130903356483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45940.130903356483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45940.130903356483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45940.130903356483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45940.130903356483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45940.130903356483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45940.130903356483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45940.130903356483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45940.130903356483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45940.130903356483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45940.130903356483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45940.130903356483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45940.130903356483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45940.130903356483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45940.130903356483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45940.130903356483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45940.130903356483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45940.130903356483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45940.130903356483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45940.130903356483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45940.130903356483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45940.130903356483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45940.130903356483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45940.130903356483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45940.130903356483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45940.130903356483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45940.130903356483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45940.130903356483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45940.130903356483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45940.130903356483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45940.130903356483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45940.130903356483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45940.130903356483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45940.130903356483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45940.130903356483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45940.130903356483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45940.130903356483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45940.130903356483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45940.130903356483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45940.130903356483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45940.130903356483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45940.130903356483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45940.130903356483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45940.130903356483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45940.130903356483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45940.130903356483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45940.130903356483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45940.130903356483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45940.130903356483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45940.130903356483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45940.130903356483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45940.130903356483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45940.130903356483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45940.130903356483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45940.130903356483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45940.130903356483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45940.130903356483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45940.130903356483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45940.130903356483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45940.130903356483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45940.130903356483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45940.130903356483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45940.130903356483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45940.130903356483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45940.130903356483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45940.130903356483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45940.130903356483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45940.130903356483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45940.130903356483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45940.130903356483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45940.130903356483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45940.130903356483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45940.130903356483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45940.130903356483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45940.130903356483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45940.130903356483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45940.130903356483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45940.130903356483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45940.130903356483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45940.130903356483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45940.130903356483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45940.130903356483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45940.130903356483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45940.130903356483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45940.130903356483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45940.130903356483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45940.130903356483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45940.130903356483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45940.130903356483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45940.130903356483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45940.130903356483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45940.130903356483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45940.130903356483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45940.130903356483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45940.130903356483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45940.130903356483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45940.130903356483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45940.130903356483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45940.130903356483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45940.130903356483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45940.130903356483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45940.130903356483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45940.130903356483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45940.130903356483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45940.130903356483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45940.130903356483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45940.130903356483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45940.130903356483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45940.130903356483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45940.130903356483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45940.130903356483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45940.130903356483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45940.130903356483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45940.130903356483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45940.130903356483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45940.130903356483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45940.130903356483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45940.130903356483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45940.130903356483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45940.130903356483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45940.130903356483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45940.130903356483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45940.130903356483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45940.130903356483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45940.130903356483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45940.130903356483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45940.130903356483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45940.130903356483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45940.130903356483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45940.130903356483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45940.130903356483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45940.130903356483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45940.130903356483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45940.130903356483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45940.130903356483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45940.130903356483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45940.130903356483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45940.130903356483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45940.130903356483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45940.130903356483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45940.130903356483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45940.130903356483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45940.130903356483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45940.130903356483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45940.130903356483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45940.130903356483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45940.130903356483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45940.130903356483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45940.130903356483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45940.130903356483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45940.130903356483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45940.130903356483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45940.130903356483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45940.130903356483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45940.130903356483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45940.130903356483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45940.130903356483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45940.130903356483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45940.130903356483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45940.130903356483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45940.130903356483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45940.130903356483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45940.130903356483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45940.130903356483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45940.130903356483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45940.130903356483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45940.130903356483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45940.130903356483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45940.130903356483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45940.130903356483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45940.130903356483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45940.130903356483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45940.130903356483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45940.130903356483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45940.130903356483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45940.130903356483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45940.130903356483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45940.130903356483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45940.130903356483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45940.130903356483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45940.130903356483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45940.130903356483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45940.130903356483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45940.130903356483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45940.130903356483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45940.130903356483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45940.130903356483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45940.130903356483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45940.130903356483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45940.130903356483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45940.130903356483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45940.130903356483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45940.130903356483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45940.130903356483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45940.130903356483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45940.130903356483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45940.130903356483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45940.130903356483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45940.130903356483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45940.130903356483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45940.130903356483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45940.130903356483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45940.130903356483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45940.130903356483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45940.130903356483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45940.130903356483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45940.130903356483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45940.130903356483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45940.130903356483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45940.130903356483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45940.130903356483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45940.130903356483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45940.130903356483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45940.130903356483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45940.130903356483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45940.130903356483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45940.130903356483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45940.130903356483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45940.130903356483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45940.130903356483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45940.130903356483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45940.130903356483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45940.130903356483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45940.130903356483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45940.130903356483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45940.130903356483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45940.130903356483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45940.130903356483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45940.130903356483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45940.130903356483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45940.130903356483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45940.130903356483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45940.130903356483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45940.130903356483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45940.130903356483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45940.130903356483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45940.130903356483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45940.130903356483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45940.130903356483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45940.130903356483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45940.130903356483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45940.130903356483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45940.130903356483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45940.130903356483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45940.130903356483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45940.130903356483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45940.130903356483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45940.130903356483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45940.130903356483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45940.130903356483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45940.130903356483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45940.130903356483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45940.130903356483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45940.130903356483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45940.130903356483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45940.130903356483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45940.130903356483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45940.130903356483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45940.130903356483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45940.130903356483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45940.130903356483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45940.130903356483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45940.130903356483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45940.130903356483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45940.130903356483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45940.130903356483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45940.130903356483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45940.130903356483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45940.130903356483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45940.130903356483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45940.130903356483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45940.130903356483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45940.130903356483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45940.130903356483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45940.130903356483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45940.130903356483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45940.130903356483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45940.130903356483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45940.130903356483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45940.130903356483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45940.130903356483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45940.130903356483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45940.130903356483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45940.130903356483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45940.130903356483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45940.130903356483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45940.130903356483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45940.130903356483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45940.130903356483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45940.130903356483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45940.130903356483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45940.130903356483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45940.130903356483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45940.130903356483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45940.130903356483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45940.130903356483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45940.130903356483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45940.130903356483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45940.130903356483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45940.130903356483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45940.130903356483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45940.130903356483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45940.130903356483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45940.130903356483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45940.130903356483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45940.130903356483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45940.130903356483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45940.130903356483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45940.130903356483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45940.130903356483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45940.130903356483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45940.130903356483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45940.130903356483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45940.130903356483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45940.130903356483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45940.130903356483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45940.130903356483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45940.130903356483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45940.130903356483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45940.130903356483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45940.130903356483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45940.130903356483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45940.130903356483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45940.130903356483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45940.130903356483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45940.130903356483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45940.130903356483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45940.130903356483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45940.130903356483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45940.130903356483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45940.130903356483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45940.130903356483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45940.130903356483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45940.130903356483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45940.130903356483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45940.130903356483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45940.130903356483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45940.130903356483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45940.130903356483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45940.130903356483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45940.130903356483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45940.130903356483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45940.130903356483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45940.130903356483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45940.130903356483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45940.130903356483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45940.130903356483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45940.130903356483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45940.130903356483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45940.130903356483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45940.130903356483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45940.130903356483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45940.130903356483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45940.130903356483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45940.130903356483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45940.130903356483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45940.130903356483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45940.130903356483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45940.130903356483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45940.130903356483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45940.130903356483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45940.130903356483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45940.130903356483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45940.130903356483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45940.130903356483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45940.130903356483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45940.130903356483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45940.130903356483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45940.130903356483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45940.130903356483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45940.130903356483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45940.130903356483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45940.130903356483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45940.130903356483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45940.130903356483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45940.130903356483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45940.130903356483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45940.130903356483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45940.130903356483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45940.130903356483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45940.130903356483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45940.130903356483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45940.130903356483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45940.130903356483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45940.130903356483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45940.130903356483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45940.130903356483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45940.130903356483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45940.130903356483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45940.130903356483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45940.130903356483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45940.130903356483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45940.130903356483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45940.130903356483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45940.130903356483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45940.130903356483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45940.130903356483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45940.130903356483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45940.130903356483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45940.130903356483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45940.130903356483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45940.130903356483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45940.130903356483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45940.130903356483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45940.130903356483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45940.130903356483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45940.130903356483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45940.130903356483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45940.130903356483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45940.130903356483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45940.130903356483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45940.130903356483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45940.130903356483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45940.130903356483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45940.130903356483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45940.130903356483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45940.130903356483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45940.130903356483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45940.130903356483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45940.130903356483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45940.130903356483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45940.130903356483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45940.130903356483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45940.130903356483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45940.130903356483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45940.130903356483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45940.130903356483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45940.130903356483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45940.130903356483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45940.130903356483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45940.130903356483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45940.130903356483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45940.130903356483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45940.130903356483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45940.130903356483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45940.130903356483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45940.130903356483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45940.130903356483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45940.130903356483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45940.130903356483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45940.130903356483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45940.130903356483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45940.130903356483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45940.130903356483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45940.130903356483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45940.130903356483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45940.130903356483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45940.130903356483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45940.130903356483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45940.130903356483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45940.130903356483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45940.130903356483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45940.130903356483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45940.130903356483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45940.130903356483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45940.130903356483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45940.130903356483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45940.130903356483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45940.130903356483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45940.130903356483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45940.130903356483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45940.130903356483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45940.130903356483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45940.130903356483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45940.130903356483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45940.130903356483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45940.130903356483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45940.130903356483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45940.130903356483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45940.130903356483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45940.130903356483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45940.130903356483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45940.130903356483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45940.130903356483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45940.130903356483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45940.130903356483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45940.130903356483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45940.130903356483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45940.130903356483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45940.130903356483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45940.130903356483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45940.130903356483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45940.130903356483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45940.130903356483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45940.130903356483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45940.130903356483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45940.130903356483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45940.130903356483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45940.130903356483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45940.130903356483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45940.130903356483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45940.130903356483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45940.130903356483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45940.130903356483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45940.130903356483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45940.130903356483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45940.130903356483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45940.130903356483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45940.130903356483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45940.130903356483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45940.130903356483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45940.130903356483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45940.130903356483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45940.130903356483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45940.130903356483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45940.130903356483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45940.130903356483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45940.130903356483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45940.130903356483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45940.130903356483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45940.130903356483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45940.130903356483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45940.130903356483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45940.130903356483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45940.130903356483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45940.130903356483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45940.130903356483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45940.130903356483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45940.130903356483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45940.130903356483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45940.130903356483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45940.130903356483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45940.130903356483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45940.130903356483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45940.130903356483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45940.130903356483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45940.130903356483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45940.130903356483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45940.130903356483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45940.130903356483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45940.130903356483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45940.130903356483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45940.130903356483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45940.130903356483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45940.130903356483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45940.130903356483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45940.130903356483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45940.130903356483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45940.130903356483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45940.130903356483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45940.130903356483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45940.130903356483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45940.130903356483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45940.130903356483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45940.130903356483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45940.130903356483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45940.130903356483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45940.130903356483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45940.130903356483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45940.130903356483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45940.130903356483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45940.130903356483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45940.130903356483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45940.130903356483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45940.130903356483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45940.130903356483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45940.130903356483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45940.130903356483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45940.130903356483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45940.130903356483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45940.130903356483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45940.130903356483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45940.130903356483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45940.130903356483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45940.130903356483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45940.130903356483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45940.130903356483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45940.130903356483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45940.130903356483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45940.130903356483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45940.130903356483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45940.130903356483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45940.130903356483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45940.130903356483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45940.130903356483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45940.130903356483</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236.65018576388684</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0.57365798611135688</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3</v>
      </c>
      <c r="D4" s="129" t="s">
        <v>25541</v>
      </c>
      <c r="E4" s="104" t="s">
        <v>39045</v>
      </c>
      <c r="F4" s="131">
        <v>45940.036805555559</v>
      </c>
      <c r="G4" s="132">
        <f ca="1">IFERROR(NOW()-F4,"")</f>
        <v>9.409780092391884E-2</v>
      </c>
      <c r="H4" s="131">
        <v>45939.995462962965</v>
      </c>
      <c r="I4" s="127" t="str">
        <f>IFERROR(VLOOKUP(D4,DB!A:F,6,0),"")</f>
        <v>SCECO</v>
      </c>
      <c r="J4" s="127" t="str">
        <f>IFERROR(VLOOKUP(D4,DB!A:G,7,0),"")</f>
        <v>Dead</v>
      </c>
      <c r="K4" s="133" t="s">
        <v>39063</v>
      </c>
      <c r="L4" s="129" t="str">
        <f>IFERROR(VLOOKUP(D4,DB!A:I,9,0),"")</f>
        <v>Latis</v>
      </c>
    </row>
    <row r="5" spans="1:16" ht="15" customHeight="1">
      <c r="A5" s="127"/>
      <c r="B5" s="127" t="str">
        <f>IFERROR(VLOOKUP(D5,DB!A:K,11,0),"")</f>
        <v/>
      </c>
      <c r="C5" s="128"/>
      <c r="D5" s="129" t="s">
        <v>39064</v>
      </c>
      <c r="E5" s="104"/>
      <c r="F5" s="131"/>
      <c r="G5" s="132">
        <f ca="1">IFERROR(NOW()-F5,"")</f>
        <v>45940.130903356483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45940.130903356483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45940.130903356483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45940.130903356483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45940.130903356483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45940.130903356483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45940.130903356483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45940.130903356483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45940.130903356483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45940.130903356483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45940.130903356483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45940.130903356483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45940.130903356483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45940.130903356483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45940.130903356483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45940.130903356483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45940.130903356483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45940.130903356483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45940.130903356483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45940.130903356483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45940.130903356483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45940.130903356483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45940.130903356483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45940.130903356483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45940.130903356483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45940.130903356483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45940.130903356483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45940.130903356483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45940.130903356483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45940.130903356483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45940.130903356483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45940.130903356483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45940.130903356483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45940.130903356483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45940.130903356483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45940.130903356483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45940.130903356483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45940.130903356483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45940.130903356483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45940.130903356483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45940.130903356483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45940.130903356483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45940.130903356483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45940.130903356483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45940.130903356483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45940.130903356483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45940.130903356483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45940.130903356483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45940.130903356483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45940.130903356483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45940.130903356483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45940.130903356483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45940.130903356483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45940.130903356483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45940.130903356483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45940.130903356483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45940.130903356483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45940.130903356483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45940.130903356483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45940.130903356483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45940.130903356483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45940.130903356483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45940.130903356483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45940.130903356483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45940.130903356483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45940.130903356483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45940.130903356483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45940.130903356483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45940.130903356483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45940.130903356483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45940.130903356483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45940.130903356483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45940.130903356483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45940.130903356483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45940.130903356483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45940.130903356483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45940.130903356483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45940.130903356483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45940.130903356483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45940.130903356483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45940.130903356483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45940.130903356483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45940.130903356483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45940.130903356483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45940.130903356483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45940.130903356483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45940.130903356483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45940.130903356483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45940.130903356483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45940.130903356483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45940.130903356483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45940.130903356483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45940.130903356483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45940.130903356483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45940.130903356483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45940.130903356483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45940.130903356483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45940.130903356483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45940.130903356483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45940.130903356483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45940.130903356483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45940.130903356483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45940.130903356483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45940.130903356483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45940.130903356483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45940.130903356483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45940.130903356483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45940.130903356483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45940.130903356483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45940.130903356483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45940.130903356483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45940.130903356483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45940.130903356483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45940.130903356483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45940.130903356483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45940.130903356483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45940.130903356483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45940.130903356483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45940.130903356483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45940.130903356483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45940.130903356483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45940.130903356483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45940.130903356483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45940.130903356483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45940.130903356483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45940.130903356483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45940.130903356483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45940.130903356483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45940.130903356483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45940.130903356483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45940.130903356483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45940.130903356483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45940.130903356483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45940.130903356483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45940.130903356483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45940.130903356483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45940.130903356483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45940.130903356483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45940.130903356483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45940.130903356483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45940.130903356483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45940.130903356483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45940.130903356483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45940.130903356483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45940.130903356483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45940.130903356483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45940.130903356483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45940.130903356483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45940.130903356483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45940.130903356483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45940.130903356483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45940.130903356483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45940.130903356483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45940.130903356483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45940.130903356483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45940.130903356483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45940.130903356483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45940.130903356483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45940.130903356483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45940.130903356483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45940.130903356483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45940.130903356483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45940.130903356483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45940.130903356483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45940.130903356483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45940.130903356483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45940.130903356483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45940.130903356483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45940.130903356483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45940.130903356483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45940.130903356483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45940.130903356483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45940.130903356483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45940.130903356483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45940.130903356483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45940.130903356483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45940.130903356483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45940.130903356483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45940.130903356483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45940.130903356483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45940.130903356483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45940.130903356483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45940.130903356483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45940.130903356483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45940.130903356483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45940.130903356483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45940.130903356483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45940.130903356483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45940.130903356483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45940.130903356483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45940.130903356483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45940.130903356483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45940.130903356483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45940.130903356483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45940.130903356483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45940.130903356483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45940.130903356483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45940.130903356483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45940.130903356483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45940.130903356483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45940.130903356483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45940.130903356483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45940.130903356483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45940.130903356483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45940.130903356483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45940.130903356483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45940.130903356483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45940.130903356483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45940.130903356483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45940.130903356483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45940.130903356483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45940.130903356483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45940.130903356483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45940.130903356483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45940.130903356483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45940.130903356483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45940.130903356483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45940.130903356483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45940.130903356483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45940.130903356483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45940.130903356483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45940.130903356483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45940.130903356483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45940.130903356483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45940.130903356483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45940.130903356483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45940.130903356483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45940.130903356483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45940.130903356483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45940.130903356483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45940.130903356483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45940.130903356483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45940.130903356483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45940.130903356483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45940.130903356483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45940.130903356483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45940.130903356483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45940.130903356483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45940.130903356483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45940.130903356483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45940.130903356483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45940.130903356483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45940.130903356483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45940.130903356483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45940.130903356483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45940.130903356483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45940.130903356483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45940.130903356483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45940.130903356483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45940.130903356483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45940.130903356483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45940.130903356483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45940.130903356483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45940.130903356483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45940.130903356483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45940.130903356483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45940.130903356483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45940.130903356483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45940.130903356483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45940.130903356483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45940.130903356483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45940.130903356483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45940.130903356483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45940.130903356483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45940.130903356483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45940.130903356483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45940.130903356483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45940.130903356483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45940.130903356483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45940.130903356483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45940.130903356483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45940.130903356483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45940.130903356483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45940.130903356483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45940.130903356483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45940.130903356483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45940.130903356483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45940.130903356483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45940.130903356483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45940.130903356483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45940.130903356483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45940.130903356483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45940.130903356483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45940.130903356483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45940.130903356483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45940.130903356483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45940.130903356483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45940.130903356483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45940.130903356483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45940.130903356483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45940.130903356483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45940.130903356483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45940.130903356483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45940.130903356483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45940.130903356483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45940.130903356483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45940.130903356483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45940.130903356483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45940.130903356483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45940.130903356483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45940.130903356483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45940.130903356483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45940.130903356483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45940.130903356483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45940.130903356483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45940.130903356483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45940.130903356483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45940.130903356483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45940.130903356483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45940.130903356483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45940.130903356483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45940.130903356483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45940.130903356483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45940.130903356483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45940.130903356483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45940.130903356483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45940.130903356483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45940.130903356483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45940.130903356483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45940.130903356483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45940.130903356483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45940.130903356483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45940.130903356483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45940.130903356483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45940.130903356483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45940.130903356483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45940.130903356483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45940.130903356483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45940.130903356483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45940.130903356483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45940.130903356483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45940.130903356483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45940.130903356483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45940.130903356483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45940.130903356483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45940.130903356483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45940.130903356483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45940.130903356483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45940.130903356483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45940.130903356483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45940.130903356483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45940.130903356483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45940.130903356483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45940.130903356483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45940.130903356483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45940.130903356483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45940.130903356483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45940.130903356483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45940.130903356483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45940.130903356483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45940.130903356483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45940.130903356483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45940.130903356483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45940.130903356483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45940.130903356483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45940.130903356483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45940.130903356483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45940.130903356483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45940.130903356483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45940.130903356483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45940.130903356483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45940.130903356483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45940.130903356483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45940.130903356483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45940.130903356483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45940.130903356483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45940.130903356483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45940.130903356483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45940.130903356483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45940.130903356483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45940.130903356483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45940.130903356483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45940.130903356483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45940.130903356483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45940.130903356483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45940.130903356483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45940.130903356483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45940.130903356483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45940.130903356483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45940.130903356483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45940.130903356483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45940.130903356483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45940.130903356483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45940.130903356483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45940.130903356483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45940.130903356483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45940.130903356483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45940.130903356483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45940.130903356483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45940.130903356483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45940.130903356483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45940.130903356483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45940.130903356483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45940.130903356483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45940.130903356483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45940.130903356483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45940.130903356483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45940.130903356483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45940.130903356483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45940.130903356483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45940.130903356483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45940.130903356483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45940.130903356483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45940.130903356483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45940.130903356483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45940.130903356483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45940.130903356483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45940.130903356483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45940.130903356483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45940.130903356483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45940.130903356483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45940.130903356483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45940.130903356483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45940.130903356483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45940.130903356483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45940.130903356483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45940.130903356483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45940.130903356483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45940.130903356483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45940.130903356483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45940.130903356483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45940.130903356483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45940.130903356483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45940.130903356483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45940.130903356483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45940.130903356483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45940.130903356483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45940.130903356483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45940.130903356483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45940.130903356483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45940.130903356483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45940.130903356483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45940.130903356483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45940.130903356483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45940.130903356483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45940.130903356483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45940.130903356483</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45940.130903356483</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45940.130903356483</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45940.130903356483</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45940.130903356483</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45940.130903356483</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126" t="s">
        <v>36000</v>
      </c>
      <c r="E2" s="37" t="s">
        <v>38964</v>
      </c>
      <c r="F2" s="38">
        <v>45891.832060185188</v>
      </c>
      <c r="G2" s="163">
        <f ca="1">IFERROR(NOW()-F2,"")</f>
        <v>48.29884317129472</v>
      </c>
      <c r="H2" s="38">
        <v>45891.790393518517</v>
      </c>
      <c r="I2" s="37" t="str">
        <f>IFERROR(VLOOKUP(D2,DB!A:F,6,0),"")</f>
        <v>Generator-SG</v>
      </c>
      <c r="J2" s="37" t="str">
        <f>IFERROR(VLOOKUP(D2,DB!A:G,7,0),"")</f>
        <v>Vandalized</v>
      </c>
      <c r="K2" s="37" t="s">
        <v>39066</v>
      </c>
      <c r="L2" s="37" t="str">
        <f>IFERROR(VLOOKUP(D2,DB!A:I,9,0),"")</f>
        <v>Latis</v>
      </c>
      <c r="M2" s="125"/>
    </row>
    <row r="3" spans="1:13" ht="30.75">
      <c r="A3" s="37" t="s">
        <v>39067</v>
      </c>
      <c r="B3" s="37" t="str">
        <f>IFERROR(VLOOKUP(D3,DB!A:K,11,0),"")</f>
        <v>R5</v>
      </c>
      <c r="C3" s="37">
        <v>1</v>
      </c>
      <c r="D3" s="37" t="s">
        <v>31295</v>
      </c>
      <c r="E3" s="37" t="s">
        <v>39045</v>
      </c>
      <c r="F3" s="38">
        <v>45926.188877314817</v>
      </c>
      <c r="G3" s="163">
        <f t="shared" ref="G3" ca="1" si="0">IFERROR(NOW()-F3,"")</f>
        <v>13.942026041666395</v>
      </c>
      <c r="H3" s="38">
        <v>45926.158159722225</v>
      </c>
      <c r="I3" s="37" t="str">
        <f>IFERROR(VLOOKUP(D3,DB!A:F,6,0),"")</f>
        <v>SCECO</v>
      </c>
      <c r="J3" s="37" t="str">
        <f>IFERROR(VLOOKUP(D3,DB!A:G,7,0),"")</f>
        <v>Good</v>
      </c>
      <c r="K3" s="37" t="s">
        <v>39068</v>
      </c>
      <c r="L3" s="37" t="str">
        <f>IFERROR(VLOOKUP(D3,DB!A:I,9,0),"")</f>
        <v>Latis</v>
      </c>
      <c r="M3" s="125"/>
    </row>
    <row r="4" spans="1:13" ht="15">
      <c r="A4" s="126" t="s">
        <v>39069</v>
      </c>
      <c r="B4" s="37" t="str">
        <f>IFERROR(VLOOKUP(D4,DB!A:K,11,0),"")</f>
        <v>R5</v>
      </c>
      <c r="C4" s="37">
        <v>1</v>
      </c>
      <c r="D4" s="37" t="s">
        <v>35903</v>
      </c>
      <c r="E4" s="37" t="s">
        <v>38964</v>
      </c>
      <c r="F4" s="38">
        <v>45939.885000000002</v>
      </c>
      <c r="G4" s="39">
        <f t="shared" ref="G4:G11" ca="1" si="1">IFERROR(NOW()-F4,"")</f>
        <v>0.24590335648099426</v>
      </c>
      <c r="H4" s="38">
        <v>45939.879293981481</v>
      </c>
      <c r="I4" s="37" t="str">
        <f>IFERROR(VLOOKUP(D4,DB!A:F,6,0),"")</f>
        <v>Generator-SG</v>
      </c>
      <c r="J4" s="37" t="str">
        <f>IFERROR(VLOOKUP(D4,DB!A:G,7,0),"")</f>
        <v>Dead</v>
      </c>
      <c r="K4" s="37" t="s">
        <v>39070</v>
      </c>
      <c r="L4" s="37" t="str">
        <f>IFERROR(VLOOKUP(D4,DB!A:I,9,0),"")</f>
        <v>Latis</v>
      </c>
    </row>
    <row r="5" spans="1:13" ht="15">
      <c r="A5" s="37"/>
      <c r="B5" s="37" t="str">
        <f>IFERROR(VLOOKUP(D5,DB!A:K,11,0),"")</f>
        <v/>
      </c>
      <c r="C5" s="37"/>
      <c r="D5" s="126"/>
      <c r="E5" s="37"/>
      <c r="F5" s="38"/>
      <c r="G5" s="39">
        <f t="shared" ca="1" si="1"/>
        <v>45940.130903356483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45940.130903356483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45940.130903356483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45940.130903356483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45940.130903356483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45940.130903356483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45940.130903356483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45940.130903356483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45940.130903356483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45940.130903356483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45940.130903356483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45940.130903356483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45940.130903356483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45940.130903356483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45940.130903356483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45940.130903356483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45940.130903356483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45940.130903356483</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45940.130903356483</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45940.130903356483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45940.130903356483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45940.130903356483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45940.130903356483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45940.130903356483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45940.130903356483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45940.130903356483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45940.130903356483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45940.130903356483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45940.130903356483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45940.130903356483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45940.130903356483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45940.130903356483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45940.130903356483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45940.130903356483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45940.130903356483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45940.130903356483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45940.130903356483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45940.130903356483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45940.130903356483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45940.130903356483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45940.130903356483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45940.130903356483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45940.130903356483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45940.130903356483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45940.130903356483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45940.130903356483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45940.130903356483</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45940.130903356483</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45940.130903356483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45940.130903356483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45940.130903356483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45940.130903356483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45940.130903356483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45940.130903356483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45940.130903356483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45940.130903356483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45940.130903356483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45940.130903356483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45940.130903356483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45940.130903356483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45940.130903356483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45940.130903356483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45940.130903356483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45940.130903356483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45940.130903356483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45940.130903356483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45940.130903356483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45940.130903356483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45940.130903356483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45940.130903356483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45940.130903356483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45940.130903356483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45940.130903356483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45940.130903356483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45940.130903356483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45940.130903356483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45940.130903356483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45940.130903356483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45940.130903356483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45940.130903356483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45940.130903356483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45940.130903356483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45940.130903356483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45940.130903356483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45940.130903356483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45940.130903356483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45940.130903356483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45940.130903356483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45940.130903356483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45940.130903356483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45940.130903356483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45940.130903356483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45940.130903356483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45940.130903356483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45940.130903356483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45940.130903356483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45940.130903356483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45940.130903356483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45940.130903356483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45940.130903356483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45940.130903356483</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45940.130903356483</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tabSelected="1" topLeftCell="I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39071</v>
      </c>
      <c r="B2" s="149" t="s">
        <v>5398</v>
      </c>
      <c r="C2" s="148">
        <v>1</v>
      </c>
      <c r="D2" s="149" t="s">
        <v>34463</v>
      </c>
      <c r="E2" s="148" t="s">
        <v>39072</v>
      </c>
      <c r="F2" s="150">
        <v>45926.772847222222</v>
      </c>
      <c r="G2" s="151">
        <f ca="1">IFERROR(NOW()-F2,"-")</f>
        <v>13.358056134260551</v>
      </c>
      <c r="H2" s="152">
        <v>45927.449074074102</v>
      </c>
      <c r="I2" s="149" t="str">
        <f>IFERROR(VLOOKUP(D2,DB!A:F,6,0),"")</f>
        <v>SCECO</v>
      </c>
      <c r="J2" s="149" t="str">
        <f>IFERROR(VLOOKUP(D2,DB!A:G,7,0),"")</f>
        <v>Weak</v>
      </c>
      <c r="K2" s="148" t="s">
        <v>39073</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39074</v>
      </c>
      <c r="B3" s="149" t="str">
        <f>IFERROR(VLOOKUP(D3,DB!A:K,11,0),"")</f>
        <v>R6</v>
      </c>
      <c r="C3" s="148">
        <v>1</v>
      </c>
      <c r="D3" s="149" t="s">
        <v>34282</v>
      </c>
      <c r="E3" s="148" t="s">
        <v>38964</v>
      </c>
      <c r="F3" s="152">
        <v>45939.529062499998</v>
      </c>
      <c r="G3" s="151">
        <f ca="1">IFERROR(NOW()-F3,"-")</f>
        <v>0.6018408564850688</v>
      </c>
      <c r="H3" s="152">
        <v>45927.987534722219</v>
      </c>
      <c r="I3" s="149" t="str">
        <f>IFERROR(VLOOKUP(D3,DB!A:F,6,0),"")</f>
        <v>SCECO</v>
      </c>
      <c r="J3" s="149" t="str">
        <f>IFERROR(VLOOKUP(D3,DB!A:G,7,0),"")</f>
        <v>Vandalized</v>
      </c>
      <c r="K3" s="148" t="s">
        <v>39075</v>
      </c>
      <c r="L3" s="149" t="str">
        <f>IFERROR(VLOOKUP(D3,DB!A:I,9,0),"")</f>
        <v>Latis</v>
      </c>
    </row>
    <row r="4" spans="1:16383" ht="31.5" customHeight="1">
      <c r="A4" s="148" t="s">
        <v>39076</v>
      </c>
      <c r="B4" s="149" t="s">
        <v>5398</v>
      </c>
      <c r="C4" s="148">
        <v>1</v>
      </c>
      <c r="D4" s="149" t="s">
        <v>32861</v>
      </c>
      <c r="E4" s="148" t="s">
        <v>39072</v>
      </c>
      <c r="F4" s="150">
        <v>45933.880972222221</v>
      </c>
      <c r="G4" s="151">
        <f ca="1">IFERROR(NOW()-F4,"-")</f>
        <v>6.2499311342617148</v>
      </c>
      <c r="H4" s="152">
        <v>45929.455266203702</v>
      </c>
      <c r="I4" s="149" t="str">
        <f>IFERROR(VLOOKUP(D4,DB!A:F,6,0),"")</f>
        <v>SCECO</v>
      </c>
      <c r="J4" s="149" t="str">
        <f>IFERROR(VLOOKUP(D4,DB!A:G,7,0),"")</f>
        <v>In progress</v>
      </c>
      <c r="K4" s="148" t="s">
        <v>39077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39078</v>
      </c>
      <c r="B5" s="149" t="s">
        <v>5398</v>
      </c>
      <c r="C5" s="148">
        <v>1</v>
      </c>
      <c r="D5" s="149" t="s">
        <v>33408</v>
      </c>
      <c r="E5" s="148" t="s">
        <v>38964</v>
      </c>
      <c r="F5" s="150">
        <v>45939.857638888891</v>
      </c>
      <c r="G5" s="151">
        <f ca="1">IFERROR(NOW()-F5,"-")</f>
        <v>0.27326446759252576</v>
      </c>
      <c r="H5" s="152">
        <v>45934.470231481479</v>
      </c>
      <c r="I5" s="149" t="str">
        <f>IFERROR(VLOOKUP(D5,DB!A:F,6,0),"")</f>
        <v>SCECO</v>
      </c>
      <c r="J5" s="149" t="str">
        <f>IFERROR(VLOOKUP(D5,DB!A:G,7,0),"")</f>
        <v>Dead</v>
      </c>
      <c r="K5" s="148" t="s">
        <v>39077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39079</v>
      </c>
      <c r="B6" s="149" t="str">
        <f>IFERROR(VLOOKUP(D6,DB!A:K,11,0),"")</f>
        <v>R6</v>
      </c>
      <c r="C6" s="148">
        <v>1</v>
      </c>
      <c r="D6" s="149" t="s">
        <v>33325</v>
      </c>
      <c r="E6" s="148" t="s">
        <v>38964</v>
      </c>
      <c r="F6" s="150">
        <v>45939.789467592593</v>
      </c>
      <c r="G6" s="151">
        <f ca="1">IFERROR(NOW()-F6,"-")</f>
        <v>0.34143576389033115</v>
      </c>
      <c r="H6" s="152">
        <v>45939.783831018518</v>
      </c>
      <c r="I6" s="149" t="str">
        <f>IFERROR(VLOOKUP(D6,DB!A:F,6,0),"")</f>
        <v>Generator-SG</v>
      </c>
      <c r="J6" s="149" t="str">
        <f>IFERROR(VLOOKUP(D6,DB!A:G,7,0),"")</f>
        <v>Vandalized</v>
      </c>
      <c r="K6" s="148" t="s">
        <v>39080</v>
      </c>
      <c r="L6" s="149" t="str">
        <f>IFERROR(VLOOKUP(D6,DB!A:I,9,0),"")</f>
        <v>Latis</v>
      </c>
    </row>
    <row r="7" spans="1:16383" ht="31.5" customHeight="1">
      <c r="A7" s="148" t="s">
        <v>39081</v>
      </c>
      <c r="B7" s="149" t="str">
        <f>IFERROR(VLOOKUP(D7,DB!A:K,11,0),"")</f>
        <v>R6</v>
      </c>
      <c r="C7" s="148">
        <v>1</v>
      </c>
      <c r="D7" s="149" t="s">
        <v>32687</v>
      </c>
      <c r="E7" s="148" t="s">
        <v>38964</v>
      </c>
      <c r="F7" s="150">
        <v>45939.624456018515</v>
      </c>
      <c r="G7" s="151">
        <f ca="1">IFERROR(NOW()-F7,"-")</f>
        <v>0.50644733796798391</v>
      </c>
      <c r="H7" s="152">
        <v>45940.086435185185</v>
      </c>
      <c r="I7" s="149" t="str">
        <f>IFERROR(VLOOKUP(D7,DB!A:F,6,0),"")</f>
        <v>SCECO</v>
      </c>
      <c r="J7" s="149" t="str">
        <f>IFERROR(VLOOKUP(D7,DB!A:G,7,0),"")</f>
        <v>Vandalized</v>
      </c>
      <c r="K7" s="148" t="s">
        <v>39082</v>
      </c>
      <c r="L7" s="149" t="str">
        <f>IFERROR(VLOOKUP(D7,DB!A:I,9,0),"")</f>
        <v>Latis</v>
      </c>
    </row>
    <row r="8" spans="1:16383" ht="31.5" customHeight="1">
      <c r="A8" s="156"/>
      <c r="B8" s="156" t="str">
        <f>IFERROR(VLOOKUP(D8,DB!A:K,11,0),"")</f>
        <v/>
      </c>
      <c r="C8" s="156"/>
      <c r="D8" s="156"/>
      <c r="E8" s="156"/>
      <c r="F8" s="161"/>
      <c r="G8" s="151">
        <f ca="1">IFERROR(NOW()-F8,"-")</f>
        <v>45940.130903356483</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45940.130903356483</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45940.130903356483</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45940.130903356483</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45940.130903356483</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45940.130903356483</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45940.130903356483</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45940.130903356483</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45940.130903356483</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45940.130903356483</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45940.130903356483</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45940.130903356483</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45940.130903356483</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45940.130903356483</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45940.130903356483</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45940.130903356483</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45940.130903356483</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45940.130903356483</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45940.130903356483</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45940.130903356483</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45940.130903356483</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45940.130903356483</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45940.130903356483</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45940.130903356483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45940.130903356483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45940.130903356483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45940.130903356483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45940.130903356483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45940.130903356483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45940.130903356483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45940.130903356483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45940.130903356483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45940.130903356483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45940.130903356483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45940.130903356483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45940.130903356483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45940.130903356483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45940.130903356483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45940.130903356483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45940.130903356483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45940.130903356483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45940.130903356483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45940.130903356483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45940.130903356483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45940.130903356483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45940.130903356483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45940.130903356483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45940.130903356483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45940.130903356483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45940.130903356483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45940.130903356483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45940.130903356483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45940.130903356483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45940.130903356483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45940.130903356483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45940.130903356483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45940.130903356483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45940.130903356483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45940.130903356483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45940.130903356483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45940.130903356483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45940.130903356483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45940.130903356483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45940.130903356483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45940.130903356483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45940.130903356483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45940.130903356483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45940.130903356483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45940.130903356483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45940.130903356483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45940.130903356483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45940.130903356483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45940.130903356483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45940.130903356483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45940.130903356483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45940.130903356483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45940.130903356483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45940.130903356483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45940.130903356483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45940.130903356483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45940.130903356483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45940.130903356483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45940.130903356483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45940.130903356483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45940.130903356483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45940.130903356483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45940.130903356483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45940.130903356483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45940.130903356483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45940.130903356483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45940.130903356483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45940.130903356483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45940.130903356483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45940.130903356483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45940.130903356483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45940.130903356483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45940.130903356483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45940.130903356483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45940.130903356483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45940.130903356483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45940.130903356483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45940.130903356483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45940.130903356483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45940.130903356483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45940.130903356483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45940.130903356483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45940.130903356483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45940.130903356483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45940.130903356483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45940.130903356483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45940.130903356483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45940.130903356483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45940.130903356483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45940.130903356483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45940.130903356483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45940.130903356483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45940.130903356483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45940.130903356483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45940.130903356483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45940.130903356483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45940.130903356483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45940.130903356483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45940.130903356483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45940.130903356483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45940.130903356483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45940.130903356483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45940.130903356483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45940.130903356483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45940.130903356483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45940.130903356483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45940.130903356483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45940.130903356483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45940.130903356483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45940.130903356483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45940.130903356483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45940.130903356483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45940.130903356483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45940.130903356483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45940.130903356483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45940.130903356483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45940.130903356483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45940.130903356483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45940.130903356483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45940.130903356483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45940.130903356483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45940.130903356483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45940.130903356483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45940.130903356483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45940.130903356483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45940.130903356483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45940.130903356483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45940.130903356483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45940.130903356483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45940.130903356483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45940.130903356483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45940.130903356483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45940.130903356483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45940.130903356483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45940.130903356483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45940.130903356483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45940.130903356483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45940.130903356483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45940.130903356483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45940.130903356483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45940.130903356483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45940.130903356483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45940.130903356483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45940.130903356483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45940.130903356483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45940.130903356483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45940.130903356483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45940.130903356483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45940.130903356483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45940.130903356483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45940.130903356483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45940.130903356483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45940.130903356483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45940.130903356483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45940.130903356483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45940.130903356483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45940.130903356483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45940.130903356483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45940.130903356483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45940.130903356483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45940.130903356483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45940.130903356483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45940.130903356483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45940.130903356483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45940.130903356483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45940.130903356483</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2025-10-10T00:08:33Z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